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" windowHeight="120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'Лист1'!$18:$18</definedName>
    <definedName name="_xlnm.Print_Titles" localSheetId="1">'Лист2'!$16:$16</definedName>
    <definedName name="_xlnm.Print_Titles" localSheetId="2">'Лист3'!$16:$16</definedName>
  </definedNames>
  <calcPr fullCalcOnLoad="1"/>
</workbook>
</file>

<file path=xl/sharedStrings.xml><?xml version="1.0" encoding="utf-8"?>
<sst xmlns="http://schemas.openxmlformats.org/spreadsheetml/2006/main" count="1169" uniqueCount="472">
  <si>
    <t>г. Барнаул,                                           р. п. Южный,                                 ул. Мусоргского,                          д. 4</t>
  </si>
  <si>
    <t>г. Барнаул,                                                    ул. Восточная,                                д. 127</t>
  </si>
  <si>
    <t>г. Барнаул,                                             ул. Георгиева,                                д. 51/1</t>
  </si>
  <si>
    <t>г. Барнаул,                                                     ул. Георгиева,                               д. 51/2</t>
  </si>
  <si>
    <t>г. Барнаул,                                         ул. Матросова,                                            д. 195</t>
  </si>
  <si>
    <t>г. Барнаул,                                            ул. Матросова,                                   д. 197</t>
  </si>
  <si>
    <t>г. Барнаул,                                            ул. Строительная                                    2-я, д. 54</t>
  </si>
  <si>
    <t>г. Барнаул,                                              ул. Строительная                                 2-я, д. 56</t>
  </si>
  <si>
    <t>г. Бийск,                                                    ул. В.Максимовой,                                   д. 21</t>
  </si>
  <si>
    <t>г. Бийск,                               ул. О. Кошевого,                              д. 4</t>
  </si>
  <si>
    <t>г. Бийск,                                      ул. Красноармейс-кая, д. 71</t>
  </si>
  <si>
    <t>г. Бийск,                                      ул. Красноармейс-кая, д. 73</t>
  </si>
  <si>
    <t>г. Бийск,                                    ул. Красноармейс-кая, д. 79</t>
  </si>
  <si>
    <t>г. Бийск,                                        ул. Красноармейс-кая, д. 176</t>
  </si>
  <si>
    <t>г. Бийск,                                          ул. Советская,                                           д. 220</t>
  </si>
  <si>
    <t>г. Бийск,                                     ул. Техучилище,                                д. 14</t>
  </si>
  <si>
    <t>г. Заринск,                                         ул. Металлургов,                                  д. 6</t>
  </si>
  <si>
    <t>г. Камень-на-Оби, ул. Каменская,                                д. 140</t>
  </si>
  <si>
    <t>г. Камень-на-Оби, ул. Терешковой,                                       д. 42</t>
  </si>
  <si>
    <t>г. Камень-на-Оби, ул. Терешковой,                                     д. 44</t>
  </si>
  <si>
    <t>г. Новоалтайск,                                  ул. 8 микрорайон,                              д. 3</t>
  </si>
  <si>
    <t>г. Новоалтайск,                                ул. Октябрьская,                                          д. 33</t>
  </si>
  <si>
    <t>переустройство невентилируе-мой крыши на вентилируемую крышу, устройство выходов на кровлю</t>
  </si>
  <si>
    <t>г. Барнаул,                       ул. Мира, д. 3</t>
  </si>
  <si>
    <t>г. Барнаул,                               ул. Мира, д. 3а</t>
  </si>
  <si>
    <t>г. Барнаул,                                 ул. Мира, д. 9</t>
  </si>
  <si>
    <t>г. Рубцовск,                                  пер. Алейский,                                     д. 47</t>
  </si>
  <si>
    <t>г. Рубцовск,                                 пер. Коммунисти-ческий, д. 32</t>
  </si>
  <si>
    <t>г. Рубцовск,                              ул. Ломоносова,                            д. 56</t>
  </si>
  <si>
    <t>Змеиногорский район,                               г. Змеиногорск,                                  пл. Разведчиков,                  д. 6</t>
  </si>
  <si>
    <t>Змеиногорский район,                                   г. Змеиногорск,                         ул. Калашникова,                      д. 1</t>
  </si>
  <si>
    <t>Змеиногорский район,                                 г. Змеиногорск,                                   ул. Ломоносова,                             д. 62</t>
  </si>
  <si>
    <t>Локтевский район,                     г. Горняк,                               ул. Пионерская,                              д. 10</t>
  </si>
  <si>
    <t>Мамонтовский район,                         с. Мамонтово,                          ул. Советская,                               д. 123</t>
  </si>
  <si>
    <t>Мамонтовский район,                                с. Мамонтово,                              ул. Советская,                                 д. 126</t>
  </si>
  <si>
    <t>Мамонтовский район,                          с. Мамонтово,                             ул. Советская,                              д. 133</t>
  </si>
  <si>
    <t>Мамонтовский район,                         с. Мамонтово,                                ул. Советская,                                          д. 135</t>
  </si>
  <si>
    <t>Мамонтовский район,                            с. Мамонтово,                                 ул. Советская,                                             д. 138</t>
  </si>
  <si>
    <t>Михайловский район,                                     р. п. Малиновое Озеро,                             ул. Мамонтова,                                  д. 17</t>
  </si>
  <si>
    <t>Первомайский район,                                   с. Первомайское,                             ул. им. Силиной,                                 д. 4</t>
  </si>
  <si>
    <t>Родинский район,                               с. Степное,                            м-н Черёмушки,                                         д. 3</t>
  </si>
  <si>
    <t>Тальменский район,                            р. п. Тальменка,                              ул. Юбилейная,                                          д. 13</t>
  </si>
  <si>
    <t>Количество жителей, зарегистриро-ванных в МКД на дату утверждения краткосрочно-го плана</t>
  </si>
  <si>
    <t>Общая площадь многоквартир-ного дома, всего</t>
  </si>
  <si>
    <t>ПЛАНИРУЕМЫЕ ПОКАЗАТЕЛИ</t>
  </si>
  <si>
    <t>РЕЕСТР</t>
  </si>
  <si>
    <t>ПЕРЕЧЕНЬ</t>
  </si>
  <si>
    <t>№ п/п</t>
  </si>
  <si>
    <t>Адрес многоквартирного дома (далее – МКД)</t>
  </si>
  <si>
    <t>Год</t>
  </si>
  <si>
    <t>Материал стен</t>
  </si>
  <si>
    <t>Общая площадь МКД, всего</t>
  </si>
  <si>
    <t>Площадь помещений МКД</t>
  </si>
  <si>
    <t>всего</t>
  </si>
  <si>
    <t>кв. м</t>
  </si>
  <si>
    <t>чел.</t>
  </si>
  <si>
    <t>руб.</t>
  </si>
  <si>
    <t>руб./кв. м</t>
  </si>
  <si>
    <t>Итого по Алтайскому краю</t>
  </si>
  <si>
    <t>X</t>
  </si>
  <si>
    <t>Итого по Благовещенскому району</t>
  </si>
  <si>
    <t>панельные</t>
  </si>
  <si>
    <t>кирпичные</t>
  </si>
  <si>
    <t>-</t>
  </si>
  <si>
    <t>Итого по г. Алейску</t>
  </si>
  <si>
    <t>Итого по г. Барнаулу</t>
  </si>
  <si>
    <t>г. Барнаул, бульвар 9 Января, д. 102</t>
  </si>
  <si>
    <t>г. Барнаул, ул. 50 лет СССР, д. 15</t>
  </si>
  <si>
    <t>деревянные</t>
  </si>
  <si>
    <t>блочные</t>
  </si>
  <si>
    <t>г. Барнаул, ул. Сухэ-Батора, д. 20/1</t>
  </si>
  <si>
    <t>г. Барнаул, ул. Сухэ-Батора, д. 20/2</t>
  </si>
  <si>
    <t>Итого по г. Бийску</t>
  </si>
  <si>
    <t>Итого по г. Заринску</t>
  </si>
  <si>
    <t>Итого по г. Камню-на-Оби</t>
  </si>
  <si>
    <t>г. Камень-на-Оби, ул. Николаева, д. 37</t>
  </si>
  <si>
    <t>Итого по г. Новоалтайску</t>
  </si>
  <si>
    <t>Итого по г. Рубцовску</t>
  </si>
  <si>
    <t>Итого по г. Славгороду</t>
  </si>
  <si>
    <t>Итого по г. Яровое</t>
  </si>
  <si>
    <t>г. Яровое, квартал «А», д. 7</t>
  </si>
  <si>
    <t>г. Яровое, квартал «Б», д. 15</t>
  </si>
  <si>
    <t>г. Яровое, квартал «Б», д. 32</t>
  </si>
  <si>
    <t>г. Яровое, ул. 40 лет Октября, д. 8</t>
  </si>
  <si>
    <t>г. Яровое, ул. 40 лет Октября, д. 13</t>
  </si>
  <si>
    <t>Итого по Змеиногорскому району</t>
  </si>
  <si>
    <t>Итого по Кулундинскому району</t>
  </si>
  <si>
    <t>Итого по Локтевскому району</t>
  </si>
  <si>
    <t>Итого по Мамонтовскому району</t>
  </si>
  <si>
    <t>Итого по Михайловскому району</t>
  </si>
  <si>
    <t>Итого по Первомайскому району</t>
  </si>
  <si>
    <t>Итого по Родинскому району</t>
  </si>
  <si>
    <t>Итого по Тальменскому району</t>
  </si>
  <si>
    <t>Итого по Целинному району:</t>
  </si>
  <si>
    <t>многоквартирных домов, в отношении которых</t>
  </si>
  <si>
    <t>планируется проведение капитального ремонта общего имущества</t>
  </si>
  <si>
    <t>в рамках плана реализации краевой программы</t>
  </si>
  <si>
    <t>Адрес многоквартирного дома</t>
  </si>
  <si>
    <t>Стоимость капитального ремонта</t>
  </si>
  <si>
    <t>Виды, установленные частью 1 ст.166 Жилищного Кодекса Российской Федерации</t>
  </si>
  <si>
    <t>Виды, установленные нормативным правовым актом субъекта Российской Федерации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</si>
  <si>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</si>
  <si>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</si>
  <si>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</si>
  <si>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</si>
  <si>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</si>
  <si>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фасада</t>
  </si>
  <si>
    <t>установка коллективных (общедомовых) приборов учёта и узлов управления и регулирования</t>
  </si>
  <si>
    <t>ремонт подъездов,  в том числе без усиления строительных конструкций</t>
  </si>
  <si>
    <t>ед.</t>
  </si>
  <si>
    <t>кв. м.</t>
  </si>
  <si>
    <t>куб. м.</t>
  </si>
  <si>
    <t xml:space="preserve"> Итого по г. Алейску</t>
  </si>
  <si>
    <t>Итого по городу Камню-на-Оби</t>
  </si>
  <si>
    <t>Итого по городу Новоалтайску</t>
  </si>
  <si>
    <t>Итого по  городу Славгороду</t>
  </si>
  <si>
    <t>Итого по  Локтевскому району</t>
  </si>
  <si>
    <t>Итого по  Мамонтовскому району</t>
  </si>
  <si>
    <t>Итого по  Михайловскому району</t>
  </si>
  <si>
    <t>Итого по  Тальменскому району</t>
  </si>
  <si>
    <t>Итого по Целинному району</t>
  </si>
  <si>
    <t>г. Яровое,  квартал «А», д. 7</t>
  </si>
  <si>
    <t>г. Яровое,  квартал «Б», д. 15</t>
  </si>
  <si>
    <t>г. Яровое,  квартал «Б», д. 32</t>
  </si>
  <si>
    <t>г. Яровое,  ул. 40 лет Октября, д. 8</t>
  </si>
  <si>
    <t>г. Яровое,  ул. 40 лет Октября, д. 13</t>
  </si>
  <si>
    <t>Наименование муниципального образования</t>
  </si>
  <si>
    <t>Количество МКД</t>
  </si>
  <si>
    <t>II квартал 2016 года</t>
  </si>
  <si>
    <t>III квартал 2016 года</t>
  </si>
  <si>
    <t>IV квартал 2016 года</t>
  </si>
  <si>
    <t>I квартал 2016 года</t>
  </si>
  <si>
    <t>Благовещенский район</t>
  </si>
  <si>
    <t>г. Алейск</t>
  </si>
  <si>
    <t>г. Барнаул</t>
  </si>
  <si>
    <t>г. Бийск</t>
  </si>
  <si>
    <t>г. Заринск</t>
  </si>
  <si>
    <t>г. Камень-на-Оби</t>
  </si>
  <si>
    <t>г. Новоалтайск</t>
  </si>
  <si>
    <t>г. Рубцовск</t>
  </si>
  <si>
    <t>г. Славгород</t>
  </si>
  <si>
    <t>г. Яровое</t>
  </si>
  <si>
    <t>Змеиногорский район</t>
  </si>
  <si>
    <t>выполнения работ по капитальному ремонту многоквартирных домов</t>
  </si>
  <si>
    <t>Кулундинский район</t>
  </si>
  <si>
    <t>Локтевский район</t>
  </si>
  <si>
    <t>Мамонтовский район</t>
  </si>
  <si>
    <t>Михайловский район</t>
  </si>
  <si>
    <t>Первомайский район</t>
  </si>
  <si>
    <t>Родинский район</t>
  </si>
  <si>
    <t>Тальменский район</t>
  </si>
  <si>
    <t>Целинный район</t>
  </si>
  <si>
    <t>многоквартирных домов по видам капитального ремонта</t>
  </si>
  <si>
    <t>10.2016</t>
  </si>
  <si>
    <t>ПРИЛОЖЕНИЕ 1</t>
  </si>
  <si>
    <t>к постановлению Администрации</t>
  </si>
  <si>
    <t>Алтайского края</t>
  </si>
  <si>
    <t>от __________2016 № __________</t>
  </si>
  <si>
    <t>ПРИЛОЖЕНИЕ 2</t>
  </si>
  <si>
    <t>ПРИЛОЖЕНИЕ 3</t>
  </si>
  <si>
    <t>Благовещенский район,                                   р.п. Степное Озеро,                   ул. Мира, д. 3</t>
  </si>
  <si>
    <t>Михайловский район,                           с. Михайловское,                                  ул. Автомобильная, д. 2</t>
  </si>
  <si>
    <t>Благовещенский район,                                               р. п. Благовещенка, пер. Чапаевский,                      д. 48</t>
  </si>
  <si>
    <t>Благовещенский район,                                      р. п. Благовещенка, пер. Чапаевский,                         д. 78</t>
  </si>
  <si>
    <t>г. Барнаул, Павловский тракт,                              д. 62</t>
  </si>
  <si>
    <t>г. Барнаул, Павловский тракт,                                    д. 70</t>
  </si>
  <si>
    <t>г. Барнаул, Павловский тракт,                                       д. 88</t>
  </si>
  <si>
    <t>г. Барнаул, пер. Малый Прудской,                                      д. 37</t>
  </si>
  <si>
    <t>г. Барнаул,                                        пер. Малый Прудской, д. 46</t>
  </si>
  <si>
    <t>г. Барнаул,                                                       пос. Лесной, д. 1</t>
  </si>
  <si>
    <t>г. Барнаул,                                                        пос. Лесной, д. 6</t>
  </si>
  <si>
    <t>г. Барнаул,                                                 просп. Комсомольс-кий, д. 88</t>
  </si>
  <si>
    <t>г. Барнаул,                                           просп. Ленина,                                     д. 118</t>
  </si>
  <si>
    <t>г. Барнаул,                                                   просп. Социалисти-ческий, д. 105</t>
  </si>
  <si>
    <t>г. Барнаул,                                                 просп. Строителей, д. 10</t>
  </si>
  <si>
    <t>г. Барнаул,                                                        р. п. Южный,                                     ул. Герцена, д. 4</t>
  </si>
  <si>
    <t>г. Барнаул,                                                р. п. Южный,                                               просп. Дзержинс-кого, д. 3</t>
  </si>
  <si>
    <t>г. Барнаул,                                         р. п. Южный,                                 просп. Дзержинс-кого, д. 5</t>
  </si>
  <si>
    <t>г. Барнаул,                                        с. Лебяжье,                                                    ул. Опытная Станция, д. 13</t>
  </si>
  <si>
    <t>г. Барнаул,                                        ул. Аванесова, д. 36</t>
  </si>
  <si>
    <t>г. Барнаул,                                        ул. Анатолия, д. 222</t>
  </si>
  <si>
    <t>г. Барнаул,                                     ул. Антона Петрова, д. 170</t>
  </si>
  <si>
    <t>г. Барнаул,                                   ул. Антона  Петрова, д. 184</t>
  </si>
  <si>
    <t>г. Барнаул,                                             ул. Брестская, д. 30</t>
  </si>
  <si>
    <t>г. Барнаул,                                         ул. Водопроводная, д. 93</t>
  </si>
  <si>
    <t>г. Барнаул,                                                ул. Георгиева, д. 53</t>
  </si>
  <si>
    <t>г. Барнаул,                                              ул. Георгия Исакова, д. 126</t>
  </si>
  <si>
    <t>г. Барнаул,                                                      ул. Георгия Исакова, д. 142</t>
  </si>
  <si>
    <t>г. Барнаул,                                                 ул. Георгия Исакова, д. 148</t>
  </si>
  <si>
    <t>г. Барнаул,                                                ул. Георгия Исакова, д. 191</t>
  </si>
  <si>
    <t>г. Барнаул,                                               ул. Георгия Исакова, д. 210</t>
  </si>
  <si>
    <t>г. Барнаул,                                               ул. Георгия Исакова, д. 212</t>
  </si>
  <si>
    <t>г. Барнаул,                                             ул. Гулькина, д. 30</t>
  </si>
  <si>
    <t>г. Барнаул,                                      ул. Гулькина, д. 36</t>
  </si>
  <si>
    <t>г. Барнаул,                                     ул. Гулькина, д. 38</t>
  </si>
  <si>
    <t>г. Барнаул,                                      ул. Гулькина, д. 40</t>
  </si>
  <si>
    <t>г. Барнаул,                                        ул. Деповская, д. 3</t>
  </si>
  <si>
    <t>г. Барнаул,                                           ул. Деповская, д. 9</t>
  </si>
  <si>
    <t>г. Барнаул,                                        ул. Молодёжная,                                    д. 62</t>
  </si>
  <si>
    <t>г. Барнаул,                                                     ул. Никитина, д. 71</t>
  </si>
  <si>
    <t>г. Барнаул,                                             ул. Новосибирская,                             д. 5</t>
  </si>
  <si>
    <t xml:space="preserve">   </t>
  </si>
  <si>
    <t>г. Барнаул,                                        ул. Новосибирская,                          д. 7</t>
  </si>
  <si>
    <t>г. Барнаул,                                                  ул. Новосибирская,                                д. 12</t>
  </si>
  <si>
    <t>г. Барнаул,                                        ул. Папанинцев,                              д. 109</t>
  </si>
  <si>
    <t>г. Барнаул,                                         ул. Пионеров, д. 24</t>
  </si>
  <si>
    <t>г. Барнаул,                                          ул. Профинтерна,                               д. 35</t>
  </si>
  <si>
    <t>г. Барнаул,                                       ул. Сизова, д. 43</t>
  </si>
  <si>
    <t>г. Барнаул,                                        ул. Фестивальная,                           д. 4</t>
  </si>
  <si>
    <t>г. Барнаул,                                   ул. Фестивальная,                              д. 6</t>
  </si>
  <si>
    <t>г. Барнаул,                                 ул. Цеховая, д. 2</t>
  </si>
  <si>
    <t>г. Барнаул,                                          ул. Цеховая, д. 4</t>
  </si>
  <si>
    <t>г. Барнаул,                                                ул. Цеховая, д. 15</t>
  </si>
  <si>
    <t>г. Барнаул,                                                    ул. Чернышевского, д. 282</t>
  </si>
  <si>
    <t>г. Барнаул,                                       ул. Эмилии Алексеевой, д. 80</t>
  </si>
  <si>
    <t>г. Барнаул,                                     ул. Юрина, д. 225</t>
  </si>
  <si>
    <t>г. Барнаул,                                       ул. Юрина, д. 247</t>
  </si>
  <si>
    <t>г. Барнаул,                                    ул. Юрина, д. 263</t>
  </si>
  <si>
    <t>г. Бийск,                                      пер. Коммунарский, д. 16/1</t>
  </si>
  <si>
    <t>г. Бийск,                                          пер. Коммунарский, д. 26</t>
  </si>
  <si>
    <t>г. Бийск,                                   пер. Липового, д. 70</t>
  </si>
  <si>
    <t>г. Бийск,                                         пер. Липового, д. 74</t>
  </si>
  <si>
    <t>г. Бийск,                               пер. Мартьянова,                     д. 51</t>
  </si>
  <si>
    <t>г. Бийск, ул. 5-я Мало-Угреневская,                     д. 31</t>
  </si>
  <si>
    <t xml:space="preserve">г. Бийск, ул. Воинов-Интернационалис-тов, д. 90 </t>
  </si>
  <si>
    <t>г. Бийск, ул. Воинов-Интернационалис-тов, д. 92</t>
  </si>
  <si>
    <t>г. Бийск,                           ул. Короленко, д. 33</t>
  </si>
  <si>
    <t>г. Бийск,                          ул. Короленко, д. 47</t>
  </si>
  <si>
    <t>г. Бийск,                                           ул. Ленинградская,                               д. 72</t>
  </si>
  <si>
    <t>г. Бийск,                                     ул. Машинострои-телей, д. 19</t>
  </si>
  <si>
    <t>г. Бийск,                                 ул. Машинострои-телей, д. 21</t>
  </si>
  <si>
    <t>г. Бийск,                                ул. Машинострои-телей, д. 23</t>
  </si>
  <si>
    <t>г. Бийск,                                   ул. Революции,                               д. 84/1</t>
  </si>
  <si>
    <t>г. Заринск,                                            просп. Строителей, д. 13/3</t>
  </si>
  <si>
    <t>г. Заринск,                                   просп. Строителей, д. 14/2</t>
  </si>
  <si>
    <t>г. Заринск,                                      просп. Строителей, д. 29/2</t>
  </si>
  <si>
    <t>г. Заринск,                                  ул. 25 Партсъезда,                            д. 34</t>
  </si>
  <si>
    <t>г. Заринск,                                   ул. Железнодорож-ная, д. 28</t>
  </si>
  <si>
    <t>г. Заринск,                                           ул. Металлургов,                                    д. 15/3</t>
  </si>
  <si>
    <t>г. Заринск,                                            ул. Сыркина, д. 47</t>
  </si>
  <si>
    <t>г. Заринск,                                            ул. Таратынова, д. 5</t>
  </si>
  <si>
    <t>г. Заринск,                                      ул. Центральная,                        д. 35</t>
  </si>
  <si>
    <t>г. Камень-на-Оби, ул. Первомайская,                              д. 3</t>
  </si>
  <si>
    <t>г. Новоалтайск,                                   ул. Анатолия, д. 7</t>
  </si>
  <si>
    <t>г. Новоалтайск,                                 ул. Анатолия, д. 15</t>
  </si>
  <si>
    <t>г. Новоалтайск,                                ул. Присягино, д. 1</t>
  </si>
  <si>
    <t>г. Новоалтайск,                               ул. Присягино, д. 2</t>
  </si>
  <si>
    <t>г. Новоалтайск,                                  ул. Прудская, д. 21</t>
  </si>
  <si>
    <t>г. Рубцовск,                            просп. Ленина, д. 2</t>
  </si>
  <si>
    <t>г. Рубцовск,                                     просп. Ленина, д. 9</t>
  </si>
  <si>
    <t>г. Рубцовск,                            ул. Громова, д. 16</t>
  </si>
  <si>
    <t>г. Рубцовск,                              ул. Калинина, д. 7</t>
  </si>
  <si>
    <t>г. Рубцовск,                              ул. Калинина, д. 8</t>
  </si>
  <si>
    <t>г. Рубцовск,                                   ул. Калинина, д. 11</t>
  </si>
  <si>
    <t>г. Рубцовск,                                 ул. Комсомольская, д. 49</t>
  </si>
  <si>
    <t>г. Рубцовск,                               ул. Комсомольская, д. 89</t>
  </si>
  <si>
    <t>г. Рубцовск,                             ул. Комсомольская, д. 108</t>
  </si>
  <si>
    <t>г. Рубцовск,                                  ул. Комсомольская,  д. 114</t>
  </si>
  <si>
    <t>г. Рубцовск,                              ул. Комсомольская,  д. 140</t>
  </si>
  <si>
    <t>г. Рубцовск,                                   ул. Комсомольская,  д. 142</t>
  </si>
  <si>
    <t>г. Рубцовск,                                    ул. Комсомольская,  д. 186</t>
  </si>
  <si>
    <t>г. Рубцовск,                                   ул. Комсомольская, д. 289</t>
  </si>
  <si>
    <t>г. Рубцовск,                                    ул. Красная, д. 95</t>
  </si>
  <si>
    <t>г. Рубцовск,                                          ул. Октябрьская,                               д. 102</t>
  </si>
  <si>
    <t>г. Рубцовск,                                       ул. Сельмашская,                             д. 30</t>
  </si>
  <si>
    <t>г. Рубцовск,                                    ул. Урицкого, д. 2</t>
  </si>
  <si>
    <t>г. Славгород,                                    ул. 2-ая Вокзальная,  д. 61</t>
  </si>
  <si>
    <t>г. Славгород,                                 ул. 2-ая Вокзальная,  д. 63</t>
  </si>
  <si>
    <t>г. Славгород,                            ул. Володарского,                      д. 156</t>
  </si>
  <si>
    <t>г. Славгород,                                  ул. Володарского,                            д. 158</t>
  </si>
  <si>
    <t>г. Славгород,                              ул. Луначарского,                            д. 121</t>
  </si>
  <si>
    <t>Михайловский район,                                   с. Михайловское,                             ул. Автомобильная, д. 2</t>
  </si>
  <si>
    <t>Первомайский район,                                       пос. Сибирский,                                 ул. Гагарина, д. 11</t>
  </si>
  <si>
    <t>Первомайский район,                                с. Первомайское,                            ул. им. Силиной,                         д. 13</t>
  </si>
  <si>
    <t>Родинский район,                          с. Родино,                           ул. Советская, д. 7</t>
  </si>
  <si>
    <t>Целинный район,                            с. Целинное,                             ул. Северная, д. 5</t>
  </si>
  <si>
    <t>ввода в эксплуата-цию</t>
  </si>
  <si>
    <t>Количест-во этажей</t>
  </si>
  <si>
    <t>Количест-во подъездов</t>
  </si>
  <si>
    <t>в том числе жилых помещений, находящих-ся в собственнос-ти граждан</t>
  </si>
  <si>
    <t>Количество жителей, зарегистри-рованных в МКД на дату утвержде-ния краткосроч-ного плана</t>
  </si>
  <si>
    <t>Удельная стоимость капитально-го ремонта 1 кв. м общей площади помещений МКД</t>
  </si>
  <si>
    <t>Предельная стоимость капитально-го ремонта 1 кв. м общей площади помещений МКД</t>
  </si>
  <si>
    <t>Плановая дата заверше-ния работ</t>
  </si>
  <si>
    <t>Благовещенский район,                     р.п. Благовещенка,                         пер. Чапаевский,                       д. 78</t>
  </si>
  <si>
    <t>г. Барнаул, пер. Малый Прудской,                            д. 37</t>
  </si>
  <si>
    <t>г. Барнаул, пер. Малый Прудской,                                  д. 46</t>
  </si>
  <si>
    <t>г. Барнаул,                                   пос. Лесной, д. 1</t>
  </si>
  <si>
    <t>г. Барнаул,                           пос. Лесной, д. 6</t>
  </si>
  <si>
    <t>г. Барнаул,                                 просп. Коммунаров,                                д. 122б</t>
  </si>
  <si>
    <t>г. Барнаул,                                           просп. Комсомольс-кий, д. 88</t>
  </si>
  <si>
    <t>г. Барнаул,                                       просп. Красноар-мейский, д. 78</t>
  </si>
  <si>
    <t>г. Барнаул,                                              просп. Ленина,                 д. 118</t>
  </si>
  <si>
    <t>г. Барнаул,                                            просп. Социалисти-ческий, д. 105</t>
  </si>
  <si>
    <t>г. Барнаул,                                    просп. Строителей, д. 10</t>
  </si>
  <si>
    <t>г. Барнаул,                                         проезд Южный,                      д. 39</t>
  </si>
  <si>
    <t>г. Барнаул,                                    р. п. Южный,                      просп. Дзержинс-кого, д. 3</t>
  </si>
  <si>
    <t>г. Барнаул,                                 р. п. Южный,                         просп. Дзержинс-кого, д. 5</t>
  </si>
  <si>
    <t>г. Барнаул,                                   р. п. Южный,                         ул. Белинского,                              д. 14</t>
  </si>
  <si>
    <t>г. Барнаул,                                              р. п. Южный,                                ул. Герцена, д. 4</t>
  </si>
  <si>
    <t>г. Барнаул,                                     р. п. Южный,                                 ул. Мусоргского,                                д. 4</t>
  </si>
  <si>
    <t>г. Барнаул,                                  с. Лебяжье,                              ул. Опытная Станция, д. 13</t>
  </si>
  <si>
    <t>г. Барнаул,                                       ул. Аванесова, д. 36</t>
  </si>
  <si>
    <t>г. Барнаул,                                 ул. Анатолия, д. 222</t>
  </si>
  <si>
    <t>г. Барнаул,                                ул. Антона Петрова, д. 170</t>
  </si>
  <si>
    <t>г. Барнаул,                                  ул. Антона Петрова, д. 184</t>
  </si>
  <si>
    <t>г. Барнаул,                              ул. Брестская, д. 30</t>
  </si>
  <si>
    <t>г. Барнаул,                                          ул. Водопроводная, д. 93</t>
  </si>
  <si>
    <t>г. Барнаул,                                     ул. Восточная,                         д. 127</t>
  </si>
  <si>
    <t>г. Барнаул,                                        ул. Георгиева,                                д. 51/1</t>
  </si>
  <si>
    <t>г. Барнаул,                                                    ул. Георгиева,                               д. 51/2</t>
  </si>
  <si>
    <t>г. Барнаул,                                          ул. Георгия Исакова, д. 126</t>
  </si>
  <si>
    <t>г. Барнаул,                                            ул. Георгия Исакова, д. 142</t>
  </si>
  <si>
    <t>г. Барнаул,                                 ул. Георгия Исакова, д. 148</t>
  </si>
  <si>
    <t>г. Барнаул,                                         ул. Георгия Исакова, д. 191</t>
  </si>
  <si>
    <t>г. Барнаул,                                 ул. Георгия Исакова, д. 210</t>
  </si>
  <si>
    <t>г. Барнаул,                                                    ул. Георгия Исакова, д. 212</t>
  </si>
  <si>
    <t>г. Барнаул,                                   ул. Гулькина, д. 30</t>
  </si>
  <si>
    <t>г. Барнаул,                                             ул. Гулькина, д. 36</t>
  </si>
  <si>
    <t>г. Барнаул,                                 ул. Гулькина, д. 38</t>
  </si>
  <si>
    <t>г. Барнаул,                                        ул. Гулькина, д. 40</t>
  </si>
  <si>
    <t>г. Барнаул,                              ул. Деповская, д. 3</t>
  </si>
  <si>
    <t>г. Барнаул,                             ул. Деповская, д. 9</t>
  </si>
  <si>
    <t>г. Барнаул,                                       ул. Матросова,                      д. 195</t>
  </si>
  <si>
    <t>г. Барнаул,                                    ул. Матросова,                                    д. 197</t>
  </si>
  <si>
    <t>г. Барнаул,                               ул. Мира, д. 3</t>
  </si>
  <si>
    <t>г. Барнаул,                             ул. Мира, д. 9</t>
  </si>
  <si>
    <t>г. Барнаул,                                        ул. Никитина,                                  д. 71</t>
  </si>
  <si>
    <t>г. Барнаул,                               ул. Новосибирская, д. 5</t>
  </si>
  <si>
    <t>г. Барнаул,                                       ул. Новосибирская, д. 7</t>
  </si>
  <si>
    <t>г. Барнаул,                                         ул. Новосибирская, д. 12</t>
  </si>
  <si>
    <t>г. Барнаул,                                 ул. Папанинцев,                          д. 109</t>
  </si>
  <si>
    <t>заверше-ния последне-го капиталь-ного ремонта</t>
  </si>
  <si>
    <t>г. Барнаул,                               ул. Пионеров, д. 24</t>
  </si>
  <si>
    <t>г. Барнаул,                                ул. Профинтерна,                            д. 35</t>
  </si>
  <si>
    <t>г. Барнаул,                              ул. Сизова, д. 43</t>
  </si>
  <si>
    <t>г. Барнаул,                                      ул. Строительная                 2-я, д. 54</t>
  </si>
  <si>
    <t>г. Барнаул,                                    ул. Строительная                         2-я, д. 56</t>
  </si>
  <si>
    <t>г. Барнаул, ул. Сухэ-Батора,  д. 20/1</t>
  </si>
  <si>
    <t>г. Барнаул,                             ул. Цеховая, д. 2</t>
  </si>
  <si>
    <t>г. Барнаул,                                  ул. Цеховая, д. 4</t>
  </si>
  <si>
    <t>г. Барнаул,                                 ул. Цеховая, д. 15</t>
  </si>
  <si>
    <t>г. Барнаул,                                         ул. Чернышевского, д. 282</t>
  </si>
  <si>
    <t>г. Барнаул,                                     ул. Эмилии Алексеевой, д. 80</t>
  </si>
  <si>
    <t>г. Барнаул,                                ул. Юрина, д. 225</t>
  </si>
  <si>
    <t>г. Барнаул,                                   ул. Юрина, д. 247</t>
  </si>
  <si>
    <t>г. Барнаул,                                   ул. Юрина, д. 263</t>
  </si>
  <si>
    <t>г. Бийск,                                             пер. Липового, д. 74</t>
  </si>
  <si>
    <t>г. Бийск,                                          пер. Мартьянова,                       д. 51</t>
  </si>
  <si>
    <t>г. Бийск,                                           ул. 5-я Мало-Угреневская, д. 31</t>
  </si>
  <si>
    <t>г. Бийск,                                            ул. В.Максимовой,                         д. 21</t>
  </si>
  <si>
    <t>г. Бийск,                                           ул. Воинов-Интернационалис-тов, д. 90</t>
  </si>
  <si>
    <t>г. Бийск,                                            ул. Воинов-Интернационалис-тов, д. 92</t>
  </si>
  <si>
    <t>г. Бийск,                                    ул. Короленко, д. 33</t>
  </si>
  <si>
    <t>г. Бийск,                                             ул. Короленко, д. 47</t>
  </si>
  <si>
    <t>г. Бийск,                                                 ул. Кошевого, д. 4</t>
  </si>
  <si>
    <t>г. Бийск,                                          ул. Красноармейс-кая, д. 71</t>
  </si>
  <si>
    <t>г. Бийск,                                     ул. Красноармейс-кая, д. 73</t>
  </si>
  <si>
    <t>г. Бийск,                                                 ул. Красноармейс-кая, д. 79</t>
  </si>
  <si>
    <t>г. Бийск,                                           ул. Красноармейс-кая, д. 176</t>
  </si>
  <si>
    <t>г. Бийск,                                        ул. Ленинградская,                               д. 72</t>
  </si>
  <si>
    <t>г. Бийск,                                        ул. Машиностроите-лей, д. 19</t>
  </si>
  <si>
    <t>г. Бийск,                                             ул. Машиностроите-лей, д. 21</t>
  </si>
  <si>
    <t>г. Бийск,                                        ул. Машиностроите-лей, д. 23</t>
  </si>
  <si>
    <t>г. Бийск,                                          ул. Революции,                                  д. 84/1</t>
  </si>
  <si>
    <t>г. Бийск,                                       ул. Советская,                                    д. 220</t>
  </si>
  <si>
    <t>г. Бийск,                                                    ул. Техучилище,                                д. 14</t>
  </si>
  <si>
    <t>г. Заринск,                                        просп. Строителей, д. 13/3</t>
  </si>
  <si>
    <t>г. Заринск,                                     просп. Строителей, д. 14/2</t>
  </si>
  <si>
    <t>г. Заринск,                                  просп. Строителей, д. 29/2</t>
  </si>
  <si>
    <t>г. Заринск,                                   ул. Железнодорож-ная,  д. 28</t>
  </si>
  <si>
    <t>г. Заринск,                                ул. Металлургов,                 д. 6</t>
  </si>
  <si>
    <t>г. Заринск,                                         ул. Металлургов,                         д. 15/3</t>
  </si>
  <si>
    <t>г. Заринск,                                 ул. Сыркина, д. 47</t>
  </si>
  <si>
    <t>г. Заринск,                                           ул. Таратынова, д. 5</t>
  </si>
  <si>
    <t>г. Заринск,                                        ул. Центральная,                 д. 35</t>
  </si>
  <si>
    <t>г. Камень-на-Оби,                                     ул. Каменская,                            д. 140</t>
  </si>
  <si>
    <t>г. Камень-на-Оби,                                   ул. Николаева,                             д. 37</t>
  </si>
  <si>
    <t>г. Камень-на-Оби,                               ул. Первомайская,                                 д. 3</t>
  </si>
  <si>
    <t>г. Камень-на-Оби,                                     ул. Терешковой,                                    д. 42</t>
  </si>
  <si>
    <t>г. Камень-на-Оби,                                           ул. Терешковой,                                 д. 44</t>
  </si>
  <si>
    <t>г. Новоалтайск,                                          ул. Анатолия, д. 7</t>
  </si>
  <si>
    <t>г. Новоалтайск,                                   ул. Анатолия, д. 15</t>
  </si>
  <si>
    <t>г. Новоалтайск,                                     ул. Октябрьская,                                    д. 33</t>
  </si>
  <si>
    <t>г. Новоалтайск,                                  ул. Присягино, д. 1</t>
  </si>
  <si>
    <t>г. Новоалтайск,                                   ул. Присягино, д. 2</t>
  </si>
  <si>
    <t>г. Новоалтайск,                                ул. Прудская, д. 21</t>
  </si>
  <si>
    <t>г. Рубцовск,                                   пер. Алейский,                                  д. 47</t>
  </si>
  <si>
    <t>г. Рубцовск,                                        пер. Коммунисти-ческий, д. 32</t>
  </si>
  <si>
    <t>г. Рубцовск,                               просп. Ленина, д. 2</t>
  </si>
  <si>
    <t>г. Рубцовск,                                      просп. Ленина,                                 д. 11</t>
  </si>
  <si>
    <t>г. Рубцовск,                                ул. Громова, д. 16</t>
  </si>
  <si>
    <t>г. Рубцовск,                                 ул. Калинина, д. 7</t>
  </si>
  <si>
    <t>г. Рубцовск,                                          ул. Калинина, д. 8</t>
  </si>
  <si>
    <t>г. Рубцовск,                                                  ул. Комсомольская, д. 49</t>
  </si>
  <si>
    <t>г. Рубцовск,                                       ул. Комсомольская, д. 89</t>
  </si>
  <si>
    <t>г. Рубцовск,                                         ул. Комсомольская, д. 108</t>
  </si>
  <si>
    <t>г. Рубцовск,                                              ул. Комсомольская, д. 114</t>
  </si>
  <si>
    <t>г. Рубцовск,                                               ул. Комсомольская, д. 140</t>
  </si>
  <si>
    <t>г. Рубцовск,                                         ул. Комсомольская, д. 142</t>
  </si>
  <si>
    <t>г. Рубцовск,                                      ул. Комсомольская, д. 186</t>
  </si>
  <si>
    <t>г. Рубцовск,                                         ул. Комсомольская, д. 289</t>
  </si>
  <si>
    <t>г. Рубцовск,                                      ул. Красная, д. 95</t>
  </si>
  <si>
    <t>г. Рубцовск,                                         ул. Ломоносова,                             д. 56</t>
  </si>
  <si>
    <t>г. Рубцовск,                                     ул. Октябрьская,                                       д. 102</t>
  </si>
  <si>
    <t>г. Рубцовск,                                              ул. Урицкого, д. 2</t>
  </si>
  <si>
    <t>г. Славгород,                               ул. 2-ая Вокзальная, д. 61</t>
  </si>
  <si>
    <t>г. Славгород,                                  ул. 2-ая Вокзальная, д. 63</t>
  </si>
  <si>
    <t>г. Славгород,                              ул. Володарского,                        д. 156</t>
  </si>
  <si>
    <t>г. Славгород,                                ул. Володарского,                       д. 158</t>
  </si>
  <si>
    <t>г. Славгород,                                  ул. Луначарского,                           д. 121</t>
  </si>
  <si>
    <t>Змеиногорский район,                                         г. Змеиногорск,                                 пл. Разведчиков,                       д. 6</t>
  </si>
  <si>
    <t>Змеиногорский район,                                         г. Змеиногорск,                                        ул. Калашникова,                     д. 1</t>
  </si>
  <si>
    <t>Змеиногорский район,                                         г. Змеиногорск,                             ул. Ломоносова,                           д. 62</t>
  </si>
  <si>
    <t>Мамонтовский район,                               с. Мамонтово,                                    ул. Советская,                                    д. 123</t>
  </si>
  <si>
    <t>Мамонтовский район,                                   с. Мамонтово,                                      ул. Советская,                                      д. 126</t>
  </si>
  <si>
    <t>Мамонтовский район,                                          с. Мамонтово,                                           ул. Советская,                                       д. 133</t>
  </si>
  <si>
    <t>Мамонтовский район,                                         с. Мамонтово,                                  ул. Советская,                                  д. 135</t>
  </si>
  <si>
    <t>Мамонтовский район,                                       с. Мамонтово,                                      ул. Советская,                                           д. 138</t>
  </si>
  <si>
    <t>Михайловский район,                                   р. п. Малиновое Озеро,                            ул. Мамонтова,                           д. 17</t>
  </si>
  <si>
    <t>Первомайский район,                                      пос. Сибирский,                                   ул. Гагарина, д. 11</t>
  </si>
  <si>
    <t>Первомайский район,                        с. Первомайское,                                           ул. им. Силиной,                                д. 13</t>
  </si>
  <si>
    <t>Тальменский район,                                                 р. п. Тальменка,                                             ул. Юбилейная,                                    д. 13</t>
  </si>
  <si>
    <t>Целинный район,                                            с. Целинное,                                                                       ул. Северная, д. 5</t>
  </si>
  <si>
    <t>Благовещенский район,                                 р.п. Благовещенка,                 пер. Чапаевский,                        д. 48</t>
  </si>
  <si>
    <t>г. Барнаул, Павловский тракт,                        д. 62</t>
  </si>
  <si>
    <t>г. Барнаул, Павловский тракт,                               д. 70</t>
  </si>
  <si>
    <t>г. Барнаул, Павловский тракт,                   д. 88</t>
  </si>
  <si>
    <t>г. Барнаул,                                   ул. Фестивальная,                              д. 4</t>
  </si>
  <si>
    <t>г. Барнаул,                                      ул. Фестивальная,                          д. 6</t>
  </si>
  <si>
    <t>г. Бийск,                                       пер. Коммунарский, д. 16/1</t>
  </si>
  <si>
    <t>г. Бийск,                                     пер. Коммунарский, д. 26</t>
  </si>
  <si>
    <t>г. Заринск,                                    ул. 25 Партсъезда,                          д. 34</t>
  </si>
  <si>
    <t>г. Новоалтайск,                             ул. 8 микрорайон,                         д. 3</t>
  </si>
  <si>
    <t>Локтевский район,                   г. Горняк,                                             ул. Пионерская,                            д. 10</t>
  </si>
  <si>
    <t>Первомайский район,                        с. Первомайское,                          ул. им. Силиной,                              д. 4</t>
  </si>
  <si>
    <t>Родинский район,                    с. Родино,                                    ул. Советская, д. 7</t>
  </si>
  <si>
    <t>Родинский район,                               с. Степное,                                        м-н Черёмушки,                                д. 3</t>
  </si>
  <si>
    <t>ремонт внутридомо-вых инженерных систем</t>
  </si>
  <si>
    <t>проведение энергетичес-кого обследова-ния</t>
  </si>
  <si>
    <t>Благовещенский район, р. п. Степное Озеро, ул. Мира,                        д. 3</t>
  </si>
  <si>
    <t>г. Барнаул,                                                     просп. Красноармейский,                            д. 78</t>
  </si>
  <si>
    <t>г. Барнаул,                                    проезд Южный,                               д. 39</t>
  </si>
  <si>
    <t>г. Барнаул,                                                         р. п. Южный,                                       ул. Белинского,                        д. 14</t>
  </si>
  <si>
    <t>Стоимость капитального ремонта за счет средств собственников помещений в МКД</t>
  </si>
  <si>
    <t>г. Алейск,                              ул. Олешко, д. 40 а</t>
  </si>
  <si>
    <t>г. Барнаул,                                        просп. Космонав-тов, д. 61 е</t>
  </si>
  <si>
    <t>г. Барнаул,                                   с. Лебяжье,                        ул. Опытная Станция, д. 17 а</t>
  </si>
  <si>
    <t>г. Барнаул,                                         ул. Восточная,                         д. 100 а</t>
  </si>
  <si>
    <t>г. Барнаул,                                    ул. Восточная,                         д. 100 б</t>
  </si>
  <si>
    <t>г. Барнаул,                                    ул. Георгия Исакова, д. 142 а</t>
  </si>
  <si>
    <t>г. Барнаул,                            ул. Малахова,                                           д. 173</t>
  </si>
  <si>
    <t>г. Барнаул,                                   ул. Мира, д. 3 а</t>
  </si>
  <si>
    <t>Кулундинский район, с. Кулунда, ул. Лермонтова,                               д. 6 а</t>
  </si>
  <si>
    <t>Кулундинский район, с. Кулунда, ул. Целинная, д. 59 а</t>
  </si>
  <si>
    <t>г. Рубцовск,                                                  пер. Гоголевский,                     д. 37 в</t>
  </si>
  <si>
    <t>г. Рубцовск,                                            пер. Гоголевский,                             д. 37 г</t>
  </si>
  <si>
    <t>Первомайский район,                                          пос. Сибирский,                                   ул. Гагарина, д. 9 а</t>
  </si>
  <si>
    <t>г. Алейск, ул. Олешко, д. 40 а</t>
  </si>
  <si>
    <t>г. Барнаул,                                           просп. Коммунаров, д. 122 б</t>
  </si>
  <si>
    <t>г. Барнаул,                                              просп. Космонавтов,                        д. 61 е</t>
  </si>
  <si>
    <t>г. Барнаул,                                           с. Лебяжье,                                              ул. Опытная Станция, д. 17 а</t>
  </si>
  <si>
    <t>г. Барнаул,                                                ул. Восточная,                              д. 100 а</t>
  </si>
  <si>
    <t>г. Барнаул,                                            ул. Восточная,                                              д. 100 б</t>
  </si>
  <si>
    <t>г. Барнаул,                                                ул. Георгия Исакова, д. 142 а</t>
  </si>
  <si>
    <t>г. Рубцовск,                                       пер. Гоголевский,                            д. 37 в</t>
  </si>
  <si>
    <t>г. Рубцовск,                                пер. Гоголевский,                           д. 37 г</t>
  </si>
  <si>
    <t>Кулундинский район, с. Кулунда,  ул. Лермонтова,                                 д. 6 а</t>
  </si>
  <si>
    <t>Первомайский район,                                 пос. Сибирский,                           ул. Гагарина, д. 9 а</t>
  </si>
  <si>
    <t>г. Барнаул,                                      ул. Малахова,                                     д. 173</t>
  </si>
  <si>
    <t>г. Рубцовск,                                просп. Ленина,                         д. 11</t>
  </si>
  <si>
    <t>Кулундинский район, с. Кулунда,  ул. Целинная,                                           д. 59 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</si>
</sst>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8"/>
      <color indexed="8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right" vertical="top" wrapText="1" indent="1"/>
    </xf>
    <xf numFmtId="0" fontId="6" fillId="0" borderId="10" xfId="0" applyFont="1" applyFill="1" applyBorder="1" applyAlignment="1">
      <alignment horizontal="right" vertical="top" wrapText="1" indent="1"/>
    </xf>
    <xf numFmtId="4" fontId="6" fillId="0" borderId="10" xfId="0" applyNumberFormat="1" applyFont="1" applyFill="1" applyBorder="1" applyAlignment="1">
      <alignment horizontal="right" vertical="top" wrapText="1" indent="1"/>
    </xf>
    <xf numFmtId="0" fontId="6" fillId="0" borderId="10" xfId="0" applyFont="1" applyFill="1" applyBorder="1" applyAlignment="1">
      <alignment horizontal="center" wrapText="1"/>
    </xf>
    <xf numFmtId="4" fontId="6" fillId="0" borderId="10" xfId="0" applyNumberFormat="1" applyFont="1" applyFill="1" applyBorder="1" applyAlignment="1">
      <alignment horizontal="right" wrapText="1" indent="1"/>
    </xf>
    <xf numFmtId="0" fontId="6" fillId="0" borderId="10" xfId="0" applyFont="1" applyFill="1" applyBorder="1" applyAlignment="1">
      <alignment horizontal="right" wrapText="1" indent="1"/>
    </xf>
    <xf numFmtId="4" fontId="6" fillId="0" borderId="10" xfId="0" applyNumberFormat="1" applyFont="1" applyFill="1" applyBorder="1" applyAlignment="1">
      <alignment horizontal="right" wrapText="1" indent="1"/>
    </xf>
    <xf numFmtId="3" fontId="6" fillId="0" borderId="10" xfId="0" applyNumberFormat="1" applyFont="1" applyFill="1" applyBorder="1" applyAlignment="1">
      <alignment horizontal="right" vertical="top" wrapText="1" inden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6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7" fillId="0" borderId="10" xfId="0" applyFont="1" applyFill="1" applyBorder="1" applyAlignment="1">
      <alignment vertical="top" wrapText="1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0"/>
  <sheetViews>
    <sheetView view="pageBreakPreview" zoomScale="60" zoomScalePageLayoutView="0" workbookViewId="0" topLeftCell="A202">
      <selection activeCell="M205" sqref="M205"/>
    </sheetView>
  </sheetViews>
  <sheetFormatPr defaultColWidth="9.7109375" defaultRowHeight="15"/>
  <cols>
    <col min="1" max="1" width="4.28125" style="1" customWidth="1"/>
    <col min="2" max="2" width="20.00390625" style="1" customWidth="1"/>
    <col min="3" max="3" width="12.421875" style="1" customWidth="1"/>
    <col min="4" max="4" width="9.7109375" style="1" customWidth="1"/>
    <col min="5" max="5" width="12.28125" style="1" customWidth="1"/>
    <col min="6" max="6" width="10.421875" style="1" customWidth="1"/>
    <col min="7" max="7" width="10.7109375" style="1" customWidth="1"/>
    <col min="8" max="9" width="11.28125" style="1" customWidth="1"/>
    <col min="10" max="10" width="12.8515625" style="1" customWidth="1"/>
    <col min="11" max="11" width="12.140625" style="1" customWidth="1"/>
    <col min="12" max="12" width="16.00390625" style="1" customWidth="1"/>
    <col min="13" max="13" width="13.00390625" style="1" customWidth="1"/>
    <col min="14" max="14" width="13.140625" style="1" customWidth="1"/>
    <col min="15" max="15" width="11.421875" style="1" customWidth="1"/>
    <col min="16" max="16384" width="9.7109375" style="1" customWidth="1"/>
  </cols>
  <sheetData>
    <row r="1" spans="12:15" ht="16.5" customHeight="1">
      <c r="L1" s="48" t="s">
        <v>154</v>
      </c>
      <c r="M1" s="48"/>
      <c r="N1" s="48"/>
      <c r="O1" s="48"/>
    </row>
    <row r="2" spans="12:15" ht="16.5" customHeight="1">
      <c r="L2" s="48" t="s">
        <v>155</v>
      </c>
      <c r="M2" s="48"/>
      <c r="N2" s="48"/>
      <c r="O2" s="48"/>
    </row>
    <row r="3" spans="12:15" ht="15.75" customHeight="1">
      <c r="L3" s="48" t="s">
        <v>156</v>
      </c>
      <c r="M3" s="48"/>
      <c r="N3" s="48"/>
      <c r="O3" s="48"/>
    </row>
    <row r="4" spans="12:15" ht="18" customHeight="1">
      <c r="L4" s="48" t="s">
        <v>157</v>
      </c>
      <c r="M4" s="48"/>
      <c r="N4" s="48"/>
      <c r="O4" s="48"/>
    </row>
    <row r="9" spans="1:15" ht="17.25" customHeight="1">
      <c r="A9" s="49" t="s">
        <v>46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</row>
    <row r="10" spans="1:15" ht="15.75" customHeight="1">
      <c r="A10" s="49" t="s">
        <v>94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6.5" customHeight="1">
      <c r="A11" s="49" t="s">
        <v>95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</row>
    <row r="12" spans="1:15" ht="15" customHeight="1">
      <c r="A12" s="49" t="s">
        <v>96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</row>
    <row r="15" spans="1:15" s="12" customFormat="1" ht="37.5" customHeight="1">
      <c r="A15" s="46" t="s">
        <v>47</v>
      </c>
      <c r="B15" s="46" t="s">
        <v>48</v>
      </c>
      <c r="C15" s="47" t="s">
        <v>49</v>
      </c>
      <c r="D15" s="47"/>
      <c r="E15" s="46" t="s">
        <v>50</v>
      </c>
      <c r="F15" s="46" t="s">
        <v>277</v>
      </c>
      <c r="G15" s="46" t="s">
        <v>278</v>
      </c>
      <c r="H15" s="46" t="s">
        <v>51</v>
      </c>
      <c r="I15" s="47" t="s">
        <v>52</v>
      </c>
      <c r="J15" s="47"/>
      <c r="K15" s="46" t="s">
        <v>280</v>
      </c>
      <c r="L15" s="47" t="s">
        <v>444</v>
      </c>
      <c r="M15" s="46" t="s">
        <v>281</v>
      </c>
      <c r="N15" s="46" t="s">
        <v>282</v>
      </c>
      <c r="O15" s="46" t="s">
        <v>283</v>
      </c>
    </row>
    <row r="16" spans="1:15" s="12" customFormat="1" ht="126" customHeight="1">
      <c r="A16" s="46"/>
      <c r="B16" s="46"/>
      <c r="C16" s="46" t="s">
        <v>276</v>
      </c>
      <c r="D16" s="46" t="s">
        <v>332</v>
      </c>
      <c r="E16" s="46"/>
      <c r="F16" s="46"/>
      <c r="G16" s="46"/>
      <c r="H16" s="46"/>
      <c r="I16" s="21" t="s">
        <v>53</v>
      </c>
      <c r="J16" s="21" t="s">
        <v>279</v>
      </c>
      <c r="K16" s="46"/>
      <c r="L16" s="46"/>
      <c r="M16" s="46"/>
      <c r="N16" s="46"/>
      <c r="O16" s="46"/>
    </row>
    <row r="17" spans="1:15" s="12" customFormat="1" ht="15">
      <c r="A17" s="46"/>
      <c r="B17" s="46"/>
      <c r="C17" s="46"/>
      <c r="D17" s="46"/>
      <c r="E17" s="46"/>
      <c r="F17" s="46"/>
      <c r="G17" s="46"/>
      <c r="H17" s="17" t="s">
        <v>54</v>
      </c>
      <c r="I17" s="17" t="s">
        <v>54</v>
      </c>
      <c r="J17" s="17" t="s">
        <v>54</v>
      </c>
      <c r="K17" s="17" t="s">
        <v>55</v>
      </c>
      <c r="L17" s="17" t="s">
        <v>56</v>
      </c>
      <c r="M17" s="17" t="s">
        <v>57</v>
      </c>
      <c r="N17" s="17" t="s">
        <v>57</v>
      </c>
      <c r="O17" s="46"/>
    </row>
    <row r="18" spans="1:15" s="12" customFormat="1" ht="15">
      <c r="A18" s="14">
        <v>1</v>
      </c>
      <c r="B18" s="14">
        <v>2</v>
      </c>
      <c r="C18" s="14">
        <v>3</v>
      </c>
      <c r="D18" s="14">
        <v>4</v>
      </c>
      <c r="E18" s="14">
        <v>5</v>
      </c>
      <c r="F18" s="14">
        <v>6</v>
      </c>
      <c r="G18" s="14">
        <v>7</v>
      </c>
      <c r="H18" s="14">
        <v>8</v>
      </c>
      <c r="I18" s="14">
        <v>9</v>
      </c>
      <c r="J18" s="14">
        <v>10</v>
      </c>
      <c r="K18" s="14">
        <v>11</v>
      </c>
      <c r="L18" s="14">
        <v>12</v>
      </c>
      <c r="M18" s="14">
        <v>13</v>
      </c>
      <c r="N18" s="14">
        <v>14</v>
      </c>
      <c r="O18" s="14">
        <v>15</v>
      </c>
    </row>
    <row r="19" spans="1:15" s="12" customFormat="1" ht="36" customHeight="1">
      <c r="A19" s="45" t="s">
        <v>58</v>
      </c>
      <c r="B19" s="45"/>
      <c r="C19" s="13" t="s">
        <v>59</v>
      </c>
      <c r="D19" s="13" t="s">
        <v>59</v>
      </c>
      <c r="E19" s="13" t="s">
        <v>59</v>
      </c>
      <c r="F19" s="13" t="s">
        <v>59</v>
      </c>
      <c r="G19" s="13" t="s">
        <v>59</v>
      </c>
      <c r="H19" s="19">
        <f>H20+H24+H26+H105+H129+H140+H146+H154+H179+H185+H191+H195+H198+H200+H206+H209+H214+H217+H219</f>
        <v>577996.7599999999</v>
      </c>
      <c r="I19" s="19">
        <f>I20+I24+I26+I105+I129+I140+I146+I154+I179+I185+I191+I195+I198+I200+I206+I209+I214+I217+I219</f>
        <v>481369.5499999999</v>
      </c>
      <c r="J19" s="19">
        <f>J20+J24+J26+J105+J129+J140+J146+J154+J179+J185+J191+J195+J198+J200+J206+J209+J214+J217+J219</f>
        <v>444296.3999999999</v>
      </c>
      <c r="K19" s="19">
        <f>K20+K24+K26+K105+K129+K140+K146+K154+K179+K185+K191+K195+K198+K200+K206+K209+K214+K217+K219</f>
        <v>20624</v>
      </c>
      <c r="L19" s="19">
        <f>L20+L24+L26+L105+L129+L140+L146+L154+L179+L185+L191+L195+L198+L200+L206+L209+L214+L217+L219</f>
        <v>416865872.74000007</v>
      </c>
      <c r="M19" s="19">
        <f aca="true" t="shared" si="0" ref="M19:M24">L19/I19</f>
        <v>865.9996726839082</v>
      </c>
      <c r="N19" s="16">
        <v>8592.56</v>
      </c>
      <c r="O19" s="22" t="s">
        <v>153</v>
      </c>
    </row>
    <row r="20" spans="1:15" s="12" customFormat="1" ht="33" customHeight="1">
      <c r="A20" s="45" t="s">
        <v>60</v>
      </c>
      <c r="B20" s="45"/>
      <c r="C20" s="23" t="s">
        <v>59</v>
      </c>
      <c r="D20" s="23" t="s">
        <v>59</v>
      </c>
      <c r="E20" s="23" t="s">
        <v>59</v>
      </c>
      <c r="F20" s="23" t="s">
        <v>59</v>
      </c>
      <c r="G20" s="23" t="s">
        <v>59</v>
      </c>
      <c r="H20" s="19">
        <f>SUM(H21:H23)</f>
        <v>2306.3</v>
      </c>
      <c r="I20" s="19">
        <f>SUM(I21:I23)</f>
        <v>2052</v>
      </c>
      <c r="J20" s="19">
        <f>SUM(J21:J23)</f>
        <v>2052</v>
      </c>
      <c r="K20" s="20">
        <f>SUM(K21:K23)</f>
        <v>74</v>
      </c>
      <c r="L20" s="19">
        <f>SUM(L21:L23)</f>
        <v>3752704.96</v>
      </c>
      <c r="M20" s="19">
        <f t="shared" si="0"/>
        <v>1828.8035867446395</v>
      </c>
      <c r="N20" s="20">
        <v>8592.56</v>
      </c>
      <c r="O20" s="22" t="s">
        <v>153</v>
      </c>
    </row>
    <row r="21" spans="1:15" s="12" customFormat="1" ht="78" customHeight="1">
      <c r="A21" s="17">
        <v>1</v>
      </c>
      <c r="B21" s="18" t="s">
        <v>424</v>
      </c>
      <c r="C21" s="23">
        <v>1975</v>
      </c>
      <c r="D21" s="23">
        <v>2014</v>
      </c>
      <c r="E21" s="23" t="s">
        <v>61</v>
      </c>
      <c r="F21" s="23">
        <v>2</v>
      </c>
      <c r="G21" s="23">
        <v>2</v>
      </c>
      <c r="H21" s="19">
        <v>821.2</v>
      </c>
      <c r="I21" s="19">
        <v>726.3</v>
      </c>
      <c r="J21" s="19">
        <v>726.3</v>
      </c>
      <c r="K21" s="20">
        <v>33</v>
      </c>
      <c r="L21" s="15">
        <v>1449886</v>
      </c>
      <c r="M21" s="19">
        <f t="shared" si="0"/>
        <v>1996.2632520996835</v>
      </c>
      <c r="N21" s="20">
        <v>8592.56</v>
      </c>
      <c r="O21" s="22" t="s">
        <v>153</v>
      </c>
    </row>
    <row r="22" spans="1:15" s="12" customFormat="1" ht="78" customHeight="1">
      <c r="A22" s="17">
        <v>2</v>
      </c>
      <c r="B22" s="18" t="s">
        <v>284</v>
      </c>
      <c r="C22" s="23">
        <v>1963</v>
      </c>
      <c r="D22" s="23">
        <v>2008</v>
      </c>
      <c r="E22" s="23" t="s">
        <v>62</v>
      </c>
      <c r="F22" s="23">
        <v>2</v>
      </c>
      <c r="G22" s="23">
        <v>2</v>
      </c>
      <c r="H22" s="19">
        <v>830</v>
      </c>
      <c r="I22" s="19">
        <v>711</v>
      </c>
      <c r="J22" s="19">
        <v>711</v>
      </c>
      <c r="K22" s="20">
        <v>19</v>
      </c>
      <c r="L22" s="15">
        <v>1431447</v>
      </c>
      <c r="M22" s="19">
        <f t="shared" si="0"/>
        <v>2013.2869198312237</v>
      </c>
      <c r="N22" s="20">
        <v>8592.56</v>
      </c>
      <c r="O22" s="22" t="s">
        <v>153</v>
      </c>
    </row>
    <row r="23" spans="1:15" s="12" customFormat="1" ht="63" customHeight="1">
      <c r="A23" s="17">
        <v>3</v>
      </c>
      <c r="B23" s="18" t="s">
        <v>160</v>
      </c>
      <c r="C23" s="23">
        <v>1958</v>
      </c>
      <c r="D23" s="23" t="s">
        <v>63</v>
      </c>
      <c r="E23" s="23" t="s">
        <v>62</v>
      </c>
      <c r="F23" s="23">
        <v>2</v>
      </c>
      <c r="G23" s="23">
        <v>2</v>
      </c>
      <c r="H23" s="19">
        <v>655.1</v>
      </c>
      <c r="I23" s="19">
        <v>614.7</v>
      </c>
      <c r="J23" s="19">
        <v>614.7</v>
      </c>
      <c r="K23" s="20">
        <v>22</v>
      </c>
      <c r="L23" s="15">
        <v>871371.96</v>
      </c>
      <c r="M23" s="19">
        <f t="shared" si="0"/>
        <v>1417.5564665690579</v>
      </c>
      <c r="N23" s="20">
        <v>8592.56</v>
      </c>
      <c r="O23" s="22" t="s">
        <v>153</v>
      </c>
    </row>
    <row r="24" spans="1:15" s="12" customFormat="1" ht="15">
      <c r="A24" s="45" t="s">
        <v>64</v>
      </c>
      <c r="B24" s="45"/>
      <c r="C24" s="23" t="s">
        <v>59</v>
      </c>
      <c r="D24" s="23" t="s">
        <v>59</v>
      </c>
      <c r="E24" s="23" t="s">
        <v>59</v>
      </c>
      <c r="F24" s="23" t="s">
        <v>59</v>
      </c>
      <c r="G24" s="23" t="s">
        <v>59</v>
      </c>
      <c r="H24" s="19">
        <f>H25</f>
        <v>439.6</v>
      </c>
      <c r="I24" s="19">
        <f>I25</f>
        <v>374</v>
      </c>
      <c r="J24" s="19">
        <f>J25</f>
        <v>342.3</v>
      </c>
      <c r="K24" s="20">
        <f>K25</f>
        <v>25</v>
      </c>
      <c r="L24" s="19">
        <f>L25</f>
        <v>640067.38</v>
      </c>
      <c r="M24" s="19">
        <f t="shared" si="0"/>
        <v>1711.4101069518717</v>
      </c>
      <c r="N24" s="20">
        <v>8592.56</v>
      </c>
      <c r="O24" s="22" t="s">
        <v>153</v>
      </c>
    </row>
    <row r="25" spans="1:15" s="12" customFormat="1" ht="33" customHeight="1">
      <c r="A25" s="23">
        <v>4</v>
      </c>
      <c r="B25" s="43" t="s">
        <v>445</v>
      </c>
      <c r="C25" s="23">
        <v>1970</v>
      </c>
      <c r="D25" s="23" t="s">
        <v>63</v>
      </c>
      <c r="E25" s="23" t="s">
        <v>61</v>
      </c>
      <c r="F25" s="23">
        <v>2</v>
      </c>
      <c r="G25" s="23">
        <v>1</v>
      </c>
      <c r="H25" s="19">
        <v>439.6</v>
      </c>
      <c r="I25" s="19">
        <v>374</v>
      </c>
      <c r="J25" s="19">
        <v>342.3</v>
      </c>
      <c r="K25" s="20">
        <v>25</v>
      </c>
      <c r="L25" s="15">
        <v>640067.38</v>
      </c>
      <c r="M25" s="19">
        <f aca="true" t="shared" si="1" ref="M25:M88">L25/I25</f>
        <v>1711.4101069518717</v>
      </c>
      <c r="N25" s="20">
        <v>8592.56</v>
      </c>
      <c r="O25" s="22" t="s">
        <v>153</v>
      </c>
    </row>
    <row r="26" spans="1:15" s="12" customFormat="1" ht="18" customHeight="1">
      <c r="A26" s="45" t="s">
        <v>65</v>
      </c>
      <c r="B26" s="45"/>
      <c r="C26" s="23" t="s">
        <v>59</v>
      </c>
      <c r="D26" s="23" t="s">
        <v>59</v>
      </c>
      <c r="E26" s="23" t="s">
        <v>59</v>
      </c>
      <c r="F26" s="23" t="s">
        <v>59</v>
      </c>
      <c r="G26" s="23" t="s">
        <v>59</v>
      </c>
      <c r="H26" s="19">
        <f>SUM(H27:H104)</f>
        <v>236775.97</v>
      </c>
      <c r="I26" s="19">
        <f>SUM(I27:I104)</f>
        <v>210328.55999999994</v>
      </c>
      <c r="J26" s="19">
        <f>SUM(J27:J104)</f>
        <v>193621.03000000003</v>
      </c>
      <c r="K26" s="20">
        <f>SUM(K27:K104)</f>
        <v>9610</v>
      </c>
      <c r="L26" s="19">
        <f>SUM(L27:L104)</f>
        <v>171389090.95000002</v>
      </c>
      <c r="M26" s="19">
        <f t="shared" si="1"/>
        <v>814.8636160015552</v>
      </c>
      <c r="N26" s="20">
        <v>8592.56</v>
      </c>
      <c r="O26" s="22" t="s">
        <v>153</v>
      </c>
    </row>
    <row r="27" spans="1:15" s="12" customFormat="1" ht="33.75" customHeight="1">
      <c r="A27" s="17">
        <v>5</v>
      </c>
      <c r="B27" s="18" t="s">
        <v>66</v>
      </c>
      <c r="C27" s="23">
        <v>1932</v>
      </c>
      <c r="D27" s="23" t="s">
        <v>63</v>
      </c>
      <c r="E27" s="23" t="s">
        <v>62</v>
      </c>
      <c r="F27" s="23">
        <v>2</v>
      </c>
      <c r="G27" s="23">
        <v>1</v>
      </c>
      <c r="H27" s="19">
        <v>422.89</v>
      </c>
      <c r="I27" s="19">
        <v>386.99</v>
      </c>
      <c r="J27" s="19">
        <v>386.99</v>
      </c>
      <c r="K27" s="20">
        <v>19</v>
      </c>
      <c r="L27" s="15">
        <v>760354.24</v>
      </c>
      <c r="M27" s="19">
        <f t="shared" si="1"/>
        <v>1964.790408020879</v>
      </c>
      <c r="N27" s="20">
        <v>8592.56</v>
      </c>
      <c r="O27" s="22" t="s">
        <v>153</v>
      </c>
    </row>
    <row r="28" spans="1:15" s="12" customFormat="1" ht="45.75" customHeight="1">
      <c r="A28" s="17">
        <v>6</v>
      </c>
      <c r="B28" s="18" t="s">
        <v>425</v>
      </c>
      <c r="C28" s="23">
        <v>1978</v>
      </c>
      <c r="D28" s="23">
        <v>2008</v>
      </c>
      <c r="E28" s="23" t="s">
        <v>61</v>
      </c>
      <c r="F28" s="23">
        <v>9</v>
      </c>
      <c r="G28" s="23">
        <v>5</v>
      </c>
      <c r="H28" s="24">
        <v>11301.6</v>
      </c>
      <c r="I28" s="24">
        <v>10060.8</v>
      </c>
      <c r="J28" s="24">
        <v>9554</v>
      </c>
      <c r="K28" s="25">
        <v>445</v>
      </c>
      <c r="L28" s="26">
        <v>6910385</v>
      </c>
      <c r="M28" s="19">
        <f t="shared" si="1"/>
        <v>686.8623767493639</v>
      </c>
      <c r="N28" s="25">
        <v>8592.56</v>
      </c>
      <c r="O28" s="22" t="s">
        <v>153</v>
      </c>
    </row>
    <row r="29" spans="1:15" s="12" customFormat="1" ht="50.25" customHeight="1">
      <c r="A29" s="17">
        <v>7</v>
      </c>
      <c r="B29" s="18" t="s">
        <v>426</v>
      </c>
      <c r="C29" s="23">
        <v>1979</v>
      </c>
      <c r="D29" s="23">
        <v>2008</v>
      </c>
      <c r="E29" s="23" t="s">
        <v>61</v>
      </c>
      <c r="F29" s="23">
        <v>9</v>
      </c>
      <c r="G29" s="23">
        <v>7</v>
      </c>
      <c r="H29" s="24">
        <v>14574.7</v>
      </c>
      <c r="I29" s="24">
        <v>13077.5</v>
      </c>
      <c r="J29" s="24">
        <v>12561.2</v>
      </c>
      <c r="K29" s="25">
        <v>619</v>
      </c>
      <c r="L29" s="26">
        <v>9674540</v>
      </c>
      <c r="M29" s="19">
        <f t="shared" si="1"/>
        <v>739.7851271267444</v>
      </c>
      <c r="N29" s="25">
        <v>8592.56</v>
      </c>
      <c r="O29" s="22" t="s">
        <v>153</v>
      </c>
    </row>
    <row r="30" spans="1:15" s="12" customFormat="1" ht="45" customHeight="1">
      <c r="A30" s="17">
        <v>8</v>
      </c>
      <c r="B30" s="18" t="s">
        <v>427</v>
      </c>
      <c r="C30" s="23">
        <v>1976</v>
      </c>
      <c r="D30" s="23" t="s">
        <v>63</v>
      </c>
      <c r="E30" s="23" t="s">
        <v>61</v>
      </c>
      <c r="F30" s="23">
        <v>5</v>
      </c>
      <c r="G30" s="23">
        <v>6</v>
      </c>
      <c r="H30" s="24">
        <v>4897.75</v>
      </c>
      <c r="I30" s="24">
        <v>4497.55</v>
      </c>
      <c r="J30" s="24">
        <v>4237.2</v>
      </c>
      <c r="K30" s="25">
        <v>194</v>
      </c>
      <c r="L30" s="26">
        <v>2999169.17</v>
      </c>
      <c r="M30" s="19">
        <f t="shared" si="1"/>
        <v>666.8450978866272</v>
      </c>
      <c r="N30" s="25">
        <v>8592.56</v>
      </c>
      <c r="O30" s="22" t="s">
        <v>153</v>
      </c>
    </row>
    <row r="31" spans="1:15" s="12" customFormat="1" ht="51" customHeight="1">
      <c r="A31" s="17">
        <v>9</v>
      </c>
      <c r="B31" s="18" t="s">
        <v>285</v>
      </c>
      <c r="C31" s="23">
        <v>1975</v>
      </c>
      <c r="D31" s="23" t="s">
        <v>63</v>
      </c>
      <c r="E31" s="23" t="s">
        <v>62</v>
      </c>
      <c r="F31" s="23">
        <v>5</v>
      </c>
      <c r="G31" s="23">
        <v>6</v>
      </c>
      <c r="H31" s="24">
        <v>5015.1</v>
      </c>
      <c r="I31" s="24">
        <v>4544.98</v>
      </c>
      <c r="J31" s="24">
        <v>4377.88</v>
      </c>
      <c r="K31" s="25">
        <v>200</v>
      </c>
      <c r="L31" s="26">
        <v>3884356.89</v>
      </c>
      <c r="M31" s="19">
        <f t="shared" si="1"/>
        <v>854.647741024163</v>
      </c>
      <c r="N31" s="25">
        <v>8592.56</v>
      </c>
      <c r="O31" s="22" t="s">
        <v>153</v>
      </c>
    </row>
    <row r="32" spans="1:15" s="12" customFormat="1" ht="51" customHeight="1">
      <c r="A32" s="17">
        <v>10</v>
      </c>
      <c r="B32" s="18" t="s">
        <v>286</v>
      </c>
      <c r="C32" s="23">
        <v>1957</v>
      </c>
      <c r="D32" s="23" t="s">
        <v>63</v>
      </c>
      <c r="E32" s="23" t="s">
        <v>62</v>
      </c>
      <c r="F32" s="23">
        <v>3</v>
      </c>
      <c r="G32" s="23">
        <v>3</v>
      </c>
      <c r="H32" s="24">
        <v>1200.4</v>
      </c>
      <c r="I32" s="24">
        <v>1092.7</v>
      </c>
      <c r="J32" s="24">
        <v>1092.7</v>
      </c>
      <c r="K32" s="25">
        <v>58</v>
      </c>
      <c r="L32" s="26">
        <v>3843182</v>
      </c>
      <c r="M32" s="19">
        <f t="shared" si="1"/>
        <v>3517.142857142857</v>
      </c>
      <c r="N32" s="25">
        <v>8592.56</v>
      </c>
      <c r="O32" s="22" t="s">
        <v>153</v>
      </c>
    </row>
    <row r="33" spans="1:15" s="12" customFormat="1" ht="33" customHeight="1">
      <c r="A33" s="17">
        <v>11</v>
      </c>
      <c r="B33" s="18" t="s">
        <v>287</v>
      </c>
      <c r="C33" s="23">
        <v>1962</v>
      </c>
      <c r="D33" s="27" t="s">
        <v>63</v>
      </c>
      <c r="E33" s="27" t="s">
        <v>62</v>
      </c>
      <c r="F33" s="27">
        <v>2</v>
      </c>
      <c r="G33" s="27">
        <v>2</v>
      </c>
      <c r="H33" s="28">
        <v>677.8</v>
      </c>
      <c r="I33" s="28">
        <v>644.2</v>
      </c>
      <c r="J33" s="28">
        <v>525.9</v>
      </c>
      <c r="K33" s="29">
        <v>32</v>
      </c>
      <c r="L33" s="30">
        <v>1069293.58</v>
      </c>
      <c r="M33" s="19">
        <f t="shared" si="1"/>
        <v>1659.878267618752</v>
      </c>
      <c r="N33" s="29">
        <v>8592.56</v>
      </c>
      <c r="O33" s="22" t="s">
        <v>153</v>
      </c>
    </row>
    <row r="34" spans="1:15" s="12" customFormat="1" ht="36" customHeight="1">
      <c r="A34" s="17">
        <v>12</v>
      </c>
      <c r="B34" s="18" t="s">
        <v>288</v>
      </c>
      <c r="C34" s="23">
        <v>1963</v>
      </c>
      <c r="D34" s="27" t="s">
        <v>63</v>
      </c>
      <c r="E34" s="27" t="s">
        <v>62</v>
      </c>
      <c r="F34" s="27">
        <v>2</v>
      </c>
      <c r="G34" s="27">
        <v>2</v>
      </c>
      <c r="H34" s="28">
        <v>778</v>
      </c>
      <c r="I34" s="28">
        <v>717.6</v>
      </c>
      <c r="J34" s="28">
        <v>717.6</v>
      </c>
      <c r="K34" s="29">
        <v>35</v>
      </c>
      <c r="L34" s="30">
        <v>1284138.54</v>
      </c>
      <c r="M34" s="19">
        <f t="shared" si="1"/>
        <v>1789.4907190635452</v>
      </c>
      <c r="N34" s="29">
        <v>8592.56</v>
      </c>
      <c r="O34" s="22" t="s">
        <v>153</v>
      </c>
    </row>
    <row r="35" spans="1:15" s="12" customFormat="1" ht="49.5" customHeight="1">
      <c r="A35" s="17">
        <v>13</v>
      </c>
      <c r="B35" s="18" t="s">
        <v>289</v>
      </c>
      <c r="C35" s="23">
        <v>1978</v>
      </c>
      <c r="D35" s="23" t="s">
        <v>63</v>
      </c>
      <c r="E35" s="23" t="s">
        <v>62</v>
      </c>
      <c r="F35" s="23">
        <v>5</v>
      </c>
      <c r="G35" s="23">
        <v>1</v>
      </c>
      <c r="H35" s="24">
        <v>2401.35</v>
      </c>
      <c r="I35" s="24">
        <v>2039.43</v>
      </c>
      <c r="J35" s="24">
        <v>2001.13</v>
      </c>
      <c r="K35" s="25">
        <v>119</v>
      </c>
      <c r="L35" s="26">
        <v>1493429.87</v>
      </c>
      <c r="M35" s="19">
        <f t="shared" si="1"/>
        <v>732.2780727948495</v>
      </c>
      <c r="N35" s="25">
        <v>8592.56</v>
      </c>
      <c r="O35" s="22" t="s">
        <v>153</v>
      </c>
    </row>
    <row r="36" spans="1:15" s="12" customFormat="1" ht="51.75" customHeight="1">
      <c r="A36" s="17">
        <v>14</v>
      </c>
      <c r="B36" s="18" t="s">
        <v>290</v>
      </c>
      <c r="C36" s="23">
        <v>1967</v>
      </c>
      <c r="D36" s="23" t="s">
        <v>63</v>
      </c>
      <c r="E36" s="23" t="s">
        <v>62</v>
      </c>
      <c r="F36" s="23">
        <v>5</v>
      </c>
      <c r="G36" s="23">
        <v>3</v>
      </c>
      <c r="H36" s="24">
        <v>2764.6</v>
      </c>
      <c r="I36" s="24">
        <v>2579.9</v>
      </c>
      <c r="J36" s="24">
        <v>2338</v>
      </c>
      <c r="K36" s="25">
        <v>88</v>
      </c>
      <c r="L36" s="26">
        <v>1968601.08</v>
      </c>
      <c r="M36" s="19">
        <f t="shared" si="1"/>
        <v>763.0532501259739</v>
      </c>
      <c r="N36" s="25">
        <v>8592.56</v>
      </c>
      <c r="O36" s="22" t="s">
        <v>153</v>
      </c>
    </row>
    <row r="37" spans="1:15" s="12" customFormat="1" ht="48.75" customHeight="1">
      <c r="A37" s="17">
        <v>15</v>
      </c>
      <c r="B37" s="43" t="s">
        <v>446</v>
      </c>
      <c r="C37" s="23">
        <v>1971</v>
      </c>
      <c r="D37" s="23" t="s">
        <v>63</v>
      </c>
      <c r="E37" s="23" t="s">
        <v>62</v>
      </c>
      <c r="F37" s="23">
        <v>2</v>
      </c>
      <c r="G37" s="23">
        <v>2</v>
      </c>
      <c r="H37" s="24">
        <v>788.16</v>
      </c>
      <c r="I37" s="24">
        <v>727.4</v>
      </c>
      <c r="J37" s="24">
        <v>727.4</v>
      </c>
      <c r="K37" s="25">
        <v>47</v>
      </c>
      <c r="L37" s="26">
        <v>2360445.59</v>
      </c>
      <c r="M37" s="19">
        <f t="shared" si="1"/>
        <v>3245.0448034094034</v>
      </c>
      <c r="N37" s="25">
        <v>8592.56</v>
      </c>
      <c r="O37" s="22" t="s">
        <v>153</v>
      </c>
    </row>
    <row r="38" spans="1:15" s="12" customFormat="1" ht="48" customHeight="1">
      <c r="A38" s="17">
        <v>16</v>
      </c>
      <c r="B38" s="18" t="s">
        <v>291</v>
      </c>
      <c r="C38" s="23">
        <v>1962</v>
      </c>
      <c r="D38" s="23" t="s">
        <v>63</v>
      </c>
      <c r="E38" s="23" t="s">
        <v>62</v>
      </c>
      <c r="F38" s="23">
        <v>4</v>
      </c>
      <c r="G38" s="23">
        <v>2</v>
      </c>
      <c r="H38" s="24">
        <v>1501.2</v>
      </c>
      <c r="I38" s="24">
        <v>1408.1</v>
      </c>
      <c r="J38" s="24">
        <v>1191.5</v>
      </c>
      <c r="K38" s="25">
        <v>40</v>
      </c>
      <c r="L38" s="26">
        <v>938497.66</v>
      </c>
      <c r="M38" s="19">
        <f t="shared" si="1"/>
        <v>666.4992969249344</v>
      </c>
      <c r="N38" s="25">
        <v>8592.56</v>
      </c>
      <c r="O38" s="22" t="s">
        <v>153</v>
      </c>
    </row>
    <row r="39" spans="1:15" s="12" customFormat="1" ht="48.75" customHeight="1">
      <c r="A39" s="17">
        <v>17</v>
      </c>
      <c r="B39" s="18" t="s">
        <v>292</v>
      </c>
      <c r="C39" s="23">
        <v>1962</v>
      </c>
      <c r="D39" s="23" t="s">
        <v>63</v>
      </c>
      <c r="E39" s="23" t="s">
        <v>62</v>
      </c>
      <c r="F39" s="23">
        <v>5</v>
      </c>
      <c r="G39" s="23">
        <v>2</v>
      </c>
      <c r="H39" s="24">
        <v>1745.2</v>
      </c>
      <c r="I39" s="24">
        <v>1572.9</v>
      </c>
      <c r="J39" s="24">
        <v>1256.9</v>
      </c>
      <c r="K39" s="25">
        <v>44</v>
      </c>
      <c r="L39" s="26">
        <v>1632545.34</v>
      </c>
      <c r="M39" s="19">
        <f t="shared" si="1"/>
        <v>1037.9206179668129</v>
      </c>
      <c r="N39" s="25">
        <v>8592.56</v>
      </c>
      <c r="O39" s="22" t="s">
        <v>153</v>
      </c>
    </row>
    <row r="40" spans="1:15" s="12" customFormat="1" ht="48.75" customHeight="1">
      <c r="A40" s="17">
        <v>18</v>
      </c>
      <c r="B40" s="18" t="s">
        <v>293</v>
      </c>
      <c r="C40" s="23">
        <v>1961</v>
      </c>
      <c r="D40" s="23" t="s">
        <v>63</v>
      </c>
      <c r="E40" s="23" t="s">
        <v>62</v>
      </c>
      <c r="F40" s="23">
        <v>4</v>
      </c>
      <c r="G40" s="23">
        <v>2</v>
      </c>
      <c r="H40" s="24">
        <v>2130</v>
      </c>
      <c r="I40" s="24">
        <v>1275.2</v>
      </c>
      <c r="J40" s="24">
        <v>986.1</v>
      </c>
      <c r="K40" s="25">
        <v>24</v>
      </c>
      <c r="L40" s="26">
        <v>1271454.04</v>
      </c>
      <c r="M40" s="19">
        <f t="shared" si="1"/>
        <v>997.062452948557</v>
      </c>
      <c r="N40" s="25">
        <v>8592.56</v>
      </c>
      <c r="O40" s="22" t="s">
        <v>153</v>
      </c>
    </row>
    <row r="41" spans="1:15" s="12" customFormat="1" ht="48" customHeight="1">
      <c r="A41" s="17">
        <v>19</v>
      </c>
      <c r="B41" s="18" t="s">
        <v>294</v>
      </c>
      <c r="C41" s="23">
        <v>1964</v>
      </c>
      <c r="D41" s="23" t="s">
        <v>63</v>
      </c>
      <c r="E41" s="23" t="s">
        <v>62</v>
      </c>
      <c r="F41" s="23">
        <v>5</v>
      </c>
      <c r="G41" s="23">
        <v>4</v>
      </c>
      <c r="H41" s="24">
        <v>3423.4</v>
      </c>
      <c r="I41" s="24">
        <v>3199.2</v>
      </c>
      <c r="J41" s="24">
        <v>2544.2</v>
      </c>
      <c r="K41" s="25">
        <v>101</v>
      </c>
      <c r="L41" s="26">
        <v>980432.5</v>
      </c>
      <c r="M41" s="19">
        <f t="shared" si="1"/>
        <v>306.46177169292326</v>
      </c>
      <c r="N41" s="25">
        <v>8592.56</v>
      </c>
      <c r="O41" s="22" t="s">
        <v>153</v>
      </c>
    </row>
    <row r="42" spans="1:15" s="12" customFormat="1" ht="50.25" customHeight="1">
      <c r="A42" s="17">
        <v>20</v>
      </c>
      <c r="B42" s="18" t="s">
        <v>295</v>
      </c>
      <c r="C42" s="23">
        <v>1979</v>
      </c>
      <c r="D42" s="23" t="s">
        <v>63</v>
      </c>
      <c r="E42" s="23" t="s">
        <v>62</v>
      </c>
      <c r="F42" s="23">
        <v>3</v>
      </c>
      <c r="G42" s="23">
        <v>3</v>
      </c>
      <c r="H42" s="24">
        <v>1201.53</v>
      </c>
      <c r="I42" s="24">
        <v>1087.9</v>
      </c>
      <c r="J42" s="24">
        <v>1087.9</v>
      </c>
      <c r="K42" s="25">
        <v>71</v>
      </c>
      <c r="L42" s="26">
        <v>936556.8</v>
      </c>
      <c r="M42" s="19">
        <f t="shared" si="1"/>
        <v>860.8850078132181</v>
      </c>
      <c r="N42" s="25">
        <v>8592.56</v>
      </c>
      <c r="O42" s="22" t="s">
        <v>153</v>
      </c>
    </row>
    <row r="43" spans="1:15" s="12" customFormat="1" ht="60.75" customHeight="1">
      <c r="A43" s="17">
        <v>21</v>
      </c>
      <c r="B43" s="18" t="s">
        <v>296</v>
      </c>
      <c r="C43" s="23">
        <v>1960</v>
      </c>
      <c r="D43" s="23" t="s">
        <v>63</v>
      </c>
      <c r="E43" s="23" t="s">
        <v>62</v>
      </c>
      <c r="F43" s="23">
        <v>4</v>
      </c>
      <c r="G43" s="23">
        <v>3</v>
      </c>
      <c r="H43" s="24">
        <v>2141.7</v>
      </c>
      <c r="I43" s="24">
        <v>1993.9</v>
      </c>
      <c r="J43" s="24">
        <v>1733.2</v>
      </c>
      <c r="K43" s="25">
        <v>77</v>
      </c>
      <c r="L43" s="26">
        <v>1968191.62</v>
      </c>
      <c r="M43" s="19">
        <f t="shared" si="1"/>
        <v>987.1064847785747</v>
      </c>
      <c r="N43" s="25">
        <v>8592.56</v>
      </c>
      <c r="O43" s="22" t="s">
        <v>153</v>
      </c>
    </row>
    <row r="44" spans="1:15" s="12" customFormat="1" ht="60.75" customHeight="1">
      <c r="A44" s="17">
        <v>22</v>
      </c>
      <c r="B44" s="18" t="s">
        <v>297</v>
      </c>
      <c r="C44" s="23">
        <v>1960</v>
      </c>
      <c r="D44" s="23" t="s">
        <v>63</v>
      </c>
      <c r="E44" s="23" t="s">
        <v>62</v>
      </c>
      <c r="F44" s="23">
        <v>4</v>
      </c>
      <c r="G44" s="23">
        <v>3</v>
      </c>
      <c r="H44" s="24">
        <v>2815.7</v>
      </c>
      <c r="I44" s="24">
        <v>2401.2</v>
      </c>
      <c r="J44" s="24">
        <v>2305.5</v>
      </c>
      <c r="K44" s="25">
        <v>164</v>
      </c>
      <c r="L44" s="26">
        <v>2127135.26</v>
      </c>
      <c r="M44" s="19">
        <f t="shared" si="1"/>
        <v>885.8634266200233</v>
      </c>
      <c r="N44" s="25">
        <v>8592.56</v>
      </c>
      <c r="O44" s="22" t="s">
        <v>153</v>
      </c>
    </row>
    <row r="45" spans="1:15" s="12" customFormat="1" ht="66" customHeight="1">
      <c r="A45" s="17">
        <v>23</v>
      </c>
      <c r="B45" s="18" t="s">
        <v>298</v>
      </c>
      <c r="C45" s="23">
        <v>1982</v>
      </c>
      <c r="D45" s="23" t="s">
        <v>63</v>
      </c>
      <c r="E45" s="23" t="s">
        <v>61</v>
      </c>
      <c r="F45" s="23">
        <v>9</v>
      </c>
      <c r="G45" s="23">
        <v>13</v>
      </c>
      <c r="H45" s="24">
        <v>30162.12</v>
      </c>
      <c r="I45" s="24">
        <v>26461.2</v>
      </c>
      <c r="J45" s="24">
        <v>25360.53</v>
      </c>
      <c r="K45" s="31">
        <v>1137</v>
      </c>
      <c r="L45" s="26">
        <v>17967001</v>
      </c>
      <c r="M45" s="19">
        <f t="shared" si="1"/>
        <v>678.9941877163545</v>
      </c>
      <c r="N45" s="25">
        <v>8592.56</v>
      </c>
      <c r="O45" s="22" t="s">
        <v>153</v>
      </c>
    </row>
    <row r="46" spans="1:15" s="12" customFormat="1" ht="48" customHeight="1">
      <c r="A46" s="17">
        <v>24</v>
      </c>
      <c r="B46" s="18" t="s">
        <v>299</v>
      </c>
      <c r="C46" s="23">
        <v>1961</v>
      </c>
      <c r="D46" s="23">
        <v>2009</v>
      </c>
      <c r="E46" s="23" t="s">
        <v>62</v>
      </c>
      <c r="F46" s="23">
        <v>4</v>
      </c>
      <c r="G46" s="23">
        <v>3</v>
      </c>
      <c r="H46" s="24">
        <v>2121</v>
      </c>
      <c r="I46" s="24">
        <v>1975.8</v>
      </c>
      <c r="J46" s="24">
        <v>1880.8</v>
      </c>
      <c r="K46" s="25">
        <v>105</v>
      </c>
      <c r="L46" s="26">
        <v>2008906.34</v>
      </c>
      <c r="M46" s="19">
        <f t="shared" si="1"/>
        <v>1016.7559165907481</v>
      </c>
      <c r="N46" s="25">
        <v>8592.56</v>
      </c>
      <c r="O46" s="22" t="s">
        <v>153</v>
      </c>
    </row>
    <row r="47" spans="1:15" s="12" customFormat="1" ht="64.5" customHeight="1">
      <c r="A47" s="17">
        <v>25</v>
      </c>
      <c r="B47" s="18" t="s">
        <v>300</v>
      </c>
      <c r="C47" s="23">
        <v>1970</v>
      </c>
      <c r="D47" s="23">
        <v>2009</v>
      </c>
      <c r="E47" s="23" t="s">
        <v>61</v>
      </c>
      <c r="F47" s="23">
        <v>5</v>
      </c>
      <c r="G47" s="23">
        <v>6</v>
      </c>
      <c r="H47" s="24">
        <v>4882.89</v>
      </c>
      <c r="I47" s="24">
        <v>4407.89</v>
      </c>
      <c r="J47" s="24">
        <v>4360.69</v>
      </c>
      <c r="K47" s="25">
        <v>208</v>
      </c>
      <c r="L47" s="26">
        <v>2612465.72</v>
      </c>
      <c r="M47" s="19">
        <f t="shared" si="1"/>
        <v>592.6794271181903</v>
      </c>
      <c r="N47" s="25">
        <v>8592.56</v>
      </c>
      <c r="O47" s="22" t="s">
        <v>153</v>
      </c>
    </row>
    <row r="48" spans="1:15" s="12" customFormat="1" ht="61.5" customHeight="1">
      <c r="A48" s="17">
        <v>26</v>
      </c>
      <c r="B48" s="18" t="s">
        <v>301</v>
      </c>
      <c r="C48" s="23">
        <v>1965</v>
      </c>
      <c r="D48" s="23" t="s">
        <v>63</v>
      </c>
      <c r="E48" s="23" t="s">
        <v>62</v>
      </c>
      <c r="F48" s="23">
        <v>2</v>
      </c>
      <c r="G48" s="23">
        <v>2</v>
      </c>
      <c r="H48" s="24">
        <v>662.9</v>
      </c>
      <c r="I48" s="24">
        <v>615.2</v>
      </c>
      <c r="J48" s="24">
        <v>575.9</v>
      </c>
      <c r="K48" s="25">
        <v>28</v>
      </c>
      <c r="L48" s="26">
        <v>969282.68</v>
      </c>
      <c r="M48" s="19">
        <f t="shared" si="1"/>
        <v>1575.5570221066318</v>
      </c>
      <c r="N48" s="25">
        <v>8592.56</v>
      </c>
      <c r="O48" s="22" t="s">
        <v>153</v>
      </c>
    </row>
    <row r="49" spans="1:15" s="12" customFormat="1" ht="63" customHeight="1">
      <c r="A49" s="17">
        <v>27</v>
      </c>
      <c r="B49" s="43" t="s">
        <v>447</v>
      </c>
      <c r="C49" s="23">
        <v>1903</v>
      </c>
      <c r="D49" s="23" t="s">
        <v>63</v>
      </c>
      <c r="E49" s="23" t="s">
        <v>62</v>
      </c>
      <c r="F49" s="23">
        <v>2</v>
      </c>
      <c r="G49" s="23">
        <v>3</v>
      </c>
      <c r="H49" s="24">
        <v>828.56</v>
      </c>
      <c r="I49" s="24">
        <v>781.06</v>
      </c>
      <c r="J49" s="24">
        <v>781.06</v>
      </c>
      <c r="K49" s="25">
        <v>38</v>
      </c>
      <c r="L49" s="26">
        <v>1143162.76</v>
      </c>
      <c r="M49" s="19">
        <f t="shared" si="1"/>
        <v>1463.604281361227</v>
      </c>
      <c r="N49" s="25">
        <v>8592.56</v>
      </c>
      <c r="O49" s="22" t="s">
        <v>153</v>
      </c>
    </row>
    <row r="50" spans="1:15" s="12" customFormat="1" ht="33" customHeight="1">
      <c r="A50" s="17">
        <v>28</v>
      </c>
      <c r="B50" s="18" t="s">
        <v>67</v>
      </c>
      <c r="C50" s="23">
        <v>1975</v>
      </c>
      <c r="D50" s="23" t="s">
        <v>63</v>
      </c>
      <c r="E50" s="23" t="s">
        <v>61</v>
      </c>
      <c r="F50" s="23">
        <v>5</v>
      </c>
      <c r="G50" s="23">
        <v>8</v>
      </c>
      <c r="H50" s="19">
        <v>6548.3</v>
      </c>
      <c r="I50" s="19">
        <v>5825.3</v>
      </c>
      <c r="J50" s="19">
        <v>5152.7</v>
      </c>
      <c r="K50" s="20">
        <v>279</v>
      </c>
      <c r="L50" s="15">
        <v>3916852.25</v>
      </c>
      <c r="M50" s="19">
        <f t="shared" si="1"/>
        <v>672.3863577841485</v>
      </c>
      <c r="N50" s="20">
        <v>8592.56</v>
      </c>
      <c r="O50" s="22" t="s">
        <v>153</v>
      </c>
    </row>
    <row r="51" spans="1:15" s="12" customFormat="1" ht="42" customHeight="1">
      <c r="A51" s="17">
        <v>29</v>
      </c>
      <c r="B51" s="18" t="s">
        <v>302</v>
      </c>
      <c r="C51" s="23">
        <v>1961</v>
      </c>
      <c r="D51" s="23" t="s">
        <v>63</v>
      </c>
      <c r="E51" s="23" t="s">
        <v>68</v>
      </c>
      <c r="F51" s="23">
        <v>3</v>
      </c>
      <c r="G51" s="23">
        <v>1</v>
      </c>
      <c r="H51" s="19">
        <v>621.1</v>
      </c>
      <c r="I51" s="19">
        <v>477.5</v>
      </c>
      <c r="J51" s="19">
        <v>477.5</v>
      </c>
      <c r="K51" s="20">
        <v>34</v>
      </c>
      <c r="L51" s="15">
        <v>868154.93</v>
      </c>
      <c r="M51" s="19">
        <f t="shared" si="1"/>
        <v>1818.1255078534032</v>
      </c>
      <c r="N51" s="20">
        <v>8592.56</v>
      </c>
      <c r="O51" s="22" t="s">
        <v>153</v>
      </c>
    </row>
    <row r="52" spans="1:15" s="12" customFormat="1" ht="48" customHeight="1">
      <c r="A52" s="17">
        <v>30</v>
      </c>
      <c r="B52" s="18" t="s">
        <v>303</v>
      </c>
      <c r="C52" s="23">
        <v>1978</v>
      </c>
      <c r="D52" s="23">
        <v>2009</v>
      </c>
      <c r="E52" s="23" t="s">
        <v>62</v>
      </c>
      <c r="F52" s="23">
        <v>12</v>
      </c>
      <c r="G52" s="23">
        <v>1</v>
      </c>
      <c r="H52" s="19">
        <v>4784.3</v>
      </c>
      <c r="I52" s="19">
        <v>4131.3</v>
      </c>
      <c r="J52" s="19">
        <v>3735.6</v>
      </c>
      <c r="K52" s="20">
        <v>125</v>
      </c>
      <c r="L52" s="15">
        <v>3175770</v>
      </c>
      <c r="M52" s="19">
        <f t="shared" si="1"/>
        <v>768.7096071454506</v>
      </c>
      <c r="N52" s="20">
        <v>8592.56</v>
      </c>
      <c r="O52" s="22" t="s">
        <v>153</v>
      </c>
    </row>
    <row r="53" spans="1:15" s="12" customFormat="1" ht="51" customHeight="1">
      <c r="A53" s="17">
        <v>31</v>
      </c>
      <c r="B53" s="18" t="s">
        <v>304</v>
      </c>
      <c r="C53" s="23">
        <v>1968</v>
      </c>
      <c r="D53" s="23" t="s">
        <v>63</v>
      </c>
      <c r="E53" s="23" t="s">
        <v>61</v>
      </c>
      <c r="F53" s="23">
        <v>5</v>
      </c>
      <c r="G53" s="23">
        <v>8</v>
      </c>
      <c r="H53" s="19">
        <v>6340.3</v>
      </c>
      <c r="I53" s="19">
        <v>5714.9</v>
      </c>
      <c r="J53" s="19">
        <v>5133.4</v>
      </c>
      <c r="K53" s="20">
        <v>248</v>
      </c>
      <c r="L53" s="15">
        <v>2718994.94</v>
      </c>
      <c r="M53" s="19">
        <f t="shared" si="1"/>
        <v>475.7729689058426</v>
      </c>
      <c r="N53" s="20">
        <v>8592.56</v>
      </c>
      <c r="O53" s="22" t="s">
        <v>153</v>
      </c>
    </row>
    <row r="54" spans="1:15" s="12" customFormat="1" ht="48" customHeight="1">
      <c r="A54" s="17">
        <v>32</v>
      </c>
      <c r="B54" s="18" t="s">
        <v>305</v>
      </c>
      <c r="C54" s="23">
        <v>1967</v>
      </c>
      <c r="D54" s="23" t="s">
        <v>63</v>
      </c>
      <c r="E54" s="23" t="s">
        <v>61</v>
      </c>
      <c r="F54" s="23">
        <v>5</v>
      </c>
      <c r="G54" s="23">
        <v>5</v>
      </c>
      <c r="H54" s="19">
        <v>3683.5</v>
      </c>
      <c r="I54" s="19">
        <v>3361.6</v>
      </c>
      <c r="J54" s="19">
        <v>3289.1</v>
      </c>
      <c r="K54" s="20">
        <v>162</v>
      </c>
      <c r="L54" s="15">
        <v>2298687.2</v>
      </c>
      <c r="M54" s="19">
        <f t="shared" si="1"/>
        <v>683.80747263208</v>
      </c>
      <c r="N54" s="20">
        <v>8592.56</v>
      </c>
      <c r="O54" s="22" t="s">
        <v>153</v>
      </c>
    </row>
    <row r="55" spans="1:15" s="12" customFormat="1" ht="36" customHeight="1">
      <c r="A55" s="17">
        <v>33</v>
      </c>
      <c r="B55" s="18" t="s">
        <v>306</v>
      </c>
      <c r="C55" s="23">
        <v>1953</v>
      </c>
      <c r="D55" s="23" t="s">
        <v>63</v>
      </c>
      <c r="E55" s="23" t="s">
        <v>62</v>
      </c>
      <c r="F55" s="23">
        <v>3</v>
      </c>
      <c r="G55" s="23">
        <v>2</v>
      </c>
      <c r="H55" s="19">
        <v>1119.6</v>
      </c>
      <c r="I55" s="19">
        <v>1087</v>
      </c>
      <c r="J55" s="19">
        <v>1011.6</v>
      </c>
      <c r="K55" s="20">
        <v>42</v>
      </c>
      <c r="L55" s="15">
        <v>1624417.5</v>
      </c>
      <c r="M55" s="19">
        <f t="shared" si="1"/>
        <v>1494.404323827047</v>
      </c>
      <c r="N55" s="20">
        <v>8592.56</v>
      </c>
      <c r="O55" s="22" t="s">
        <v>153</v>
      </c>
    </row>
    <row r="56" spans="1:15" s="12" customFormat="1" ht="48" customHeight="1">
      <c r="A56" s="17">
        <v>34</v>
      </c>
      <c r="B56" s="18" t="s">
        <v>307</v>
      </c>
      <c r="C56" s="23">
        <v>1913</v>
      </c>
      <c r="D56" s="23" t="s">
        <v>63</v>
      </c>
      <c r="E56" s="23" t="s">
        <v>68</v>
      </c>
      <c r="F56" s="23">
        <v>2</v>
      </c>
      <c r="G56" s="23">
        <v>4</v>
      </c>
      <c r="H56" s="19">
        <v>134.1</v>
      </c>
      <c r="I56" s="19">
        <v>109.8</v>
      </c>
      <c r="J56" s="19">
        <v>109.8</v>
      </c>
      <c r="K56" s="20">
        <v>8</v>
      </c>
      <c r="L56" s="15">
        <v>289230.98</v>
      </c>
      <c r="M56" s="19">
        <f t="shared" si="1"/>
        <v>2634.161930783242</v>
      </c>
      <c r="N56" s="20">
        <v>8592.56</v>
      </c>
      <c r="O56" s="22" t="s">
        <v>153</v>
      </c>
    </row>
    <row r="57" spans="1:15" s="12" customFormat="1" ht="48" customHeight="1">
      <c r="A57" s="17">
        <v>35</v>
      </c>
      <c r="B57" s="43" t="s">
        <v>448</v>
      </c>
      <c r="C57" s="23">
        <v>1957</v>
      </c>
      <c r="D57" s="23" t="s">
        <v>63</v>
      </c>
      <c r="E57" s="23" t="s">
        <v>62</v>
      </c>
      <c r="F57" s="23">
        <v>2</v>
      </c>
      <c r="G57" s="23">
        <v>2</v>
      </c>
      <c r="H57" s="19">
        <v>462.55</v>
      </c>
      <c r="I57" s="19">
        <v>432.2</v>
      </c>
      <c r="J57" s="19">
        <v>349.7</v>
      </c>
      <c r="K57" s="20">
        <v>23</v>
      </c>
      <c r="L57" s="15">
        <v>831435.08</v>
      </c>
      <c r="M57" s="19">
        <f t="shared" si="1"/>
        <v>1923.7276260990282</v>
      </c>
      <c r="N57" s="20">
        <v>8592.56</v>
      </c>
      <c r="O57" s="22" t="s">
        <v>153</v>
      </c>
    </row>
    <row r="58" spans="1:15" s="12" customFormat="1" ht="47.25" customHeight="1">
      <c r="A58" s="17">
        <v>36</v>
      </c>
      <c r="B58" s="43" t="s">
        <v>449</v>
      </c>
      <c r="C58" s="23">
        <v>1957</v>
      </c>
      <c r="D58" s="23" t="s">
        <v>63</v>
      </c>
      <c r="E58" s="23" t="s">
        <v>62</v>
      </c>
      <c r="F58" s="23">
        <v>2</v>
      </c>
      <c r="G58" s="23">
        <v>2</v>
      </c>
      <c r="H58" s="19">
        <v>456.9</v>
      </c>
      <c r="I58" s="19">
        <v>431.9</v>
      </c>
      <c r="J58" s="19">
        <v>431.9</v>
      </c>
      <c r="K58" s="20">
        <v>25</v>
      </c>
      <c r="L58" s="15">
        <v>807343.02</v>
      </c>
      <c r="M58" s="19">
        <f t="shared" si="1"/>
        <v>1869.2822875665665</v>
      </c>
      <c r="N58" s="20">
        <v>8592.56</v>
      </c>
      <c r="O58" s="22" t="s">
        <v>153</v>
      </c>
    </row>
    <row r="59" spans="1:15" s="12" customFormat="1" ht="48" customHeight="1">
      <c r="A59" s="17">
        <v>37</v>
      </c>
      <c r="B59" s="18" t="s">
        <v>308</v>
      </c>
      <c r="C59" s="23">
        <v>1960</v>
      </c>
      <c r="D59" s="23" t="s">
        <v>63</v>
      </c>
      <c r="E59" s="23" t="s">
        <v>62</v>
      </c>
      <c r="F59" s="23">
        <v>3</v>
      </c>
      <c r="G59" s="23">
        <v>3</v>
      </c>
      <c r="H59" s="19">
        <v>1605.8</v>
      </c>
      <c r="I59" s="19">
        <v>1495.7</v>
      </c>
      <c r="J59" s="19">
        <v>1450.9</v>
      </c>
      <c r="K59" s="20">
        <v>74</v>
      </c>
      <c r="L59" s="15">
        <v>1928709.84</v>
      </c>
      <c r="M59" s="19">
        <f t="shared" si="1"/>
        <v>1289.503135655546</v>
      </c>
      <c r="N59" s="20">
        <v>8592.56</v>
      </c>
      <c r="O59" s="22" t="s">
        <v>153</v>
      </c>
    </row>
    <row r="60" spans="1:15" s="12" customFormat="1" ht="48.75" customHeight="1">
      <c r="A60" s="17">
        <v>38</v>
      </c>
      <c r="B60" s="18" t="s">
        <v>309</v>
      </c>
      <c r="C60" s="23">
        <v>1984</v>
      </c>
      <c r="D60" s="23">
        <v>2009</v>
      </c>
      <c r="E60" s="23" t="s">
        <v>62</v>
      </c>
      <c r="F60" s="23">
        <v>9</v>
      </c>
      <c r="G60" s="23">
        <v>1</v>
      </c>
      <c r="H60" s="19">
        <v>3544.89</v>
      </c>
      <c r="I60" s="19">
        <v>3343.09</v>
      </c>
      <c r="J60" s="19">
        <v>1765.49</v>
      </c>
      <c r="K60" s="20">
        <v>142</v>
      </c>
      <c r="L60" s="15">
        <v>641839.2</v>
      </c>
      <c r="M60" s="19">
        <f t="shared" si="1"/>
        <v>191.98980583831124</v>
      </c>
      <c r="N60" s="20">
        <v>8592.56</v>
      </c>
      <c r="O60" s="22" t="s">
        <v>153</v>
      </c>
    </row>
    <row r="61" spans="1:15" s="12" customFormat="1" ht="45" customHeight="1">
      <c r="A61" s="17">
        <v>39</v>
      </c>
      <c r="B61" s="18" t="s">
        <v>310</v>
      </c>
      <c r="C61" s="23">
        <v>1984</v>
      </c>
      <c r="D61" s="23">
        <v>2009</v>
      </c>
      <c r="E61" s="23" t="s">
        <v>62</v>
      </c>
      <c r="F61" s="23">
        <v>9</v>
      </c>
      <c r="G61" s="23">
        <v>1</v>
      </c>
      <c r="H61" s="19">
        <v>2464.64</v>
      </c>
      <c r="I61" s="19">
        <v>2255.34</v>
      </c>
      <c r="J61" s="19">
        <v>1995.07</v>
      </c>
      <c r="K61" s="20">
        <v>153</v>
      </c>
      <c r="L61" s="15">
        <v>1041577</v>
      </c>
      <c r="M61" s="19">
        <f t="shared" si="1"/>
        <v>461.8270415990493</v>
      </c>
      <c r="N61" s="20">
        <v>8592.56</v>
      </c>
      <c r="O61" s="22" t="s">
        <v>153</v>
      </c>
    </row>
    <row r="62" spans="1:15" s="12" customFormat="1" ht="33.75" customHeight="1">
      <c r="A62" s="17">
        <v>40</v>
      </c>
      <c r="B62" s="18" t="s">
        <v>185</v>
      </c>
      <c r="C62" s="23">
        <v>1984</v>
      </c>
      <c r="D62" s="23">
        <v>2009</v>
      </c>
      <c r="E62" s="23" t="s">
        <v>62</v>
      </c>
      <c r="F62" s="23">
        <v>9</v>
      </c>
      <c r="G62" s="23">
        <v>1</v>
      </c>
      <c r="H62" s="19">
        <v>5227.64</v>
      </c>
      <c r="I62" s="19">
        <v>4852.97</v>
      </c>
      <c r="J62" s="19">
        <v>4113.34</v>
      </c>
      <c r="K62" s="20">
        <v>258</v>
      </c>
      <c r="L62" s="15">
        <v>2112484</v>
      </c>
      <c r="M62" s="19">
        <f t="shared" si="1"/>
        <v>435.29714793209104</v>
      </c>
      <c r="N62" s="20">
        <v>8592.56</v>
      </c>
      <c r="O62" s="22" t="s">
        <v>153</v>
      </c>
    </row>
    <row r="63" spans="1:15" s="12" customFormat="1" ht="45" customHeight="1">
      <c r="A63" s="17">
        <v>41</v>
      </c>
      <c r="B63" s="18" t="s">
        <v>311</v>
      </c>
      <c r="C63" s="23">
        <v>1966</v>
      </c>
      <c r="D63" s="23" t="s">
        <v>63</v>
      </c>
      <c r="E63" s="23" t="s">
        <v>61</v>
      </c>
      <c r="F63" s="23">
        <v>5</v>
      </c>
      <c r="G63" s="23">
        <v>6</v>
      </c>
      <c r="H63" s="19">
        <v>4417.8</v>
      </c>
      <c r="I63" s="19">
        <v>3548.7</v>
      </c>
      <c r="J63" s="19">
        <v>3415.1</v>
      </c>
      <c r="K63" s="20">
        <v>163</v>
      </c>
      <c r="L63" s="15">
        <v>3019197.32</v>
      </c>
      <c r="M63" s="19">
        <f t="shared" si="1"/>
        <v>850.7896750922873</v>
      </c>
      <c r="N63" s="20">
        <v>8592.56</v>
      </c>
      <c r="O63" s="22" t="s">
        <v>153</v>
      </c>
    </row>
    <row r="64" spans="1:15" s="12" customFormat="1" ht="51" customHeight="1">
      <c r="A64" s="17">
        <v>42</v>
      </c>
      <c r="B64" s="18" t="s">
        <v>312</v>
      </c>
      <c r="C64" s="23">
        <v>1970</v>
      </c>
      <c r="D64" s="23" t="s">
        <v>63</v>
      </c>
      <c r="E64" s="23" t="s">
        <v>61</v>
      </c>
      <c r="F64" s="23">
        <v>5</v>
      </c>
      <c r="G64" s="23">
        <v>2</v>
      </c>
      <c r="H64" s="19">
        <v>5840.46</v>
      </c>
      <c r="I64" s="19">
        <v>4398.28</v>
      </c>
      <c r="J64" s="19">
        <v>2979.51</v>
      </c>
      <c r="K64" s="20">
        <v>235</v>
      </c>
      <c r="L64" s="15">
        <v>1730836.98</v>
      </c>
      <c r="M64" s="19">
        <f t="shared" si="1"/>
        <v>393.525873750648</v>
      </c>
      <c r="N64" s="20">
        <v>8592.56</v>
      </c>
      <c r="O64" s="22" t="s">
        <v>153</v>
      </c>
    </row>
    <row r="65" spans="1:15" s="12" customFormat="1" ht="47.25" customHeight="1">
      <c r="A65" s="17">
        <v>43</v>
      </c>
      <c r="B65" s="43" t="s">
        <v>450</v>
      </c>
      <c r="C65" s="23">
        <v>1978</v>
      </c>
      <c r="D65" s="23">
        <v>2008</v>
      </c>
      <c r="E65" s="23" t="s">
        <v>61</v>
      </c>
      <c r="F65" s="23">
        <v>9</v>
      </c>
      <c r="G65" s="23">
        <v>1</v>
      </c>
      <c r="H65" s="19">
        <v>2114.39</v>
      </c>
      <c r="I65" s="19">
        <v>2028.8</v>
      </c>
      <c r="J65" s="19">
        <v>2028.8</v>
      </c>
      <c r="K65" s="20">
        <v>101</v>
      </c>
      <c r="L65" s="15">
        <v>1713380</v>
      </c>
      <c r="M65" s="19">
        <f t="shared" si="1"/>
        <v>844.528785488959</v>
      </c>
      <c r="N65" s="20">
        <v>8592.56</v>
      </c>
      <c r="O65" s="22" t="s">
        <v>153</v>
      </c>
    </row>
    <row r="66" spans="1:15" s="12" customFormat="1" ht="48" customHeight="1">
      <c r="A66" s="17">
        <v>44</v>
      </c>
      <c r="B66" s="18" t="s">
        <v>313</v>
      </c>
      <c r="C66" s="23">
        <v>1964</v>
      </c>
      <c r="D66" s="23" t="s">
        <v>63</v>
      </c>
      <c r="E66" s="23" t="s">
        <v>62</v>
      </c>
      <c r="F66" s="23">
        <v>5</v>
      </c>
      <c r="G66" s="23">
        <v>2</v>
      </c>
      <c r="H66" s="19">
        <v>1772.5</v>
      </c>
      <c r="I66" s="19">
        <v>1619.5</v>
      </c>
      <c r="J66" s="19">
        <v>1563.9</v>
      </c>
      <c r="K66" s="20">
        <v>87</v>
      </c>
      <c r="L66" s="15">
        <v>954916.18</v>
      </c>
      <c r="M66" s="19">
        <f t="shared" si="1"/>
        <v>589.6364186477308</v>
      </c>
      <c r="N66" s="20">
        <v>8592.56</v>
      </c>
      <c r="O66" s="22" t="s">
        <v>153</v>
      </c>
    </row>
    <row r="67" spans="1:15" s="12" customFormat="1" ht="46.5" customHeight="1">
      <c r="A67" s="17">
        <v>45</v>
      </c>
      <c r="B67" s="18" t="s">
        <v>314</v>
      </c>
      <c r="C67" s="23">
        <v>1967</v>
      </c>
      <c r="D67" s="23" t="s">
        <v>63</v>
      </c>
      <c r="E67" s="23" t="s">
        <v>61</v>
      </c>
      <c r="F67" s="23">
        <v>5</v>
      </c>
      <c r="G67" s="23">
        <v>4</v>
      </c>
      <c r="H67" s="19">
        <v>3869.4</v>
      </c>
      <c r="I67" s="19">
        <v>3547.3</v>
      </c>
      <c r="J67" s="19">
        <v>3471.8</v>
      </c>
      <c r="K67" s="20">
        <v>164</v>
      </c>
      <c r="L67" s="15">
        <v>1487635.44</v>
      </c>
      <c r="M67" s="19">
        <f t="shared" si="1"/>
        <v>419.3711949933752</v>
      </c>
      <c r="N67" s="20">
        <v>8592.56</v>
      </c>
      <c r="O67" s="22" t="s">
        <v>153</v>
      </c>
    </row>
    <row r="68" spans="1:15" s="12" customFormat="1" ht="47.25" customHeight="1">
      <c r="A68" s="17">
        <v>46</v>
      </c>
      <c r="B68" s="18" t="s">
        <v>315</v>
      </c>
      <c r="C68" s="23">
        <v>1968</v>
      </c>
      <c r="D68" s="23" t="s">
        <v>63</v>
      </c>
      <c r="E68" s="23" t="s">
        <v>61</v>
      </c>
      <c r="F68" s="23">
        <v>5</v>
      </c>
      <c r="G68" s="23">
        <v>7</v>
      </c>
      <c r="H68" s="19">
        <v>6695.5</v>
      </c>
      <c r="I68" s="19">
        <v>6108.9</v>
      </c>
      <c r="J68" s="19">
        <v>5917.6</v>
      </c>
      <c r="K68" s="20">
        <v>281</v>
      </c>
      <c r="L68" s="15">
        <v>8267244.12</v>
      </c>
      <c r="M68" s="19">
        <f t="shared" si="1"/>
        <v>1353.3114177675195</v>
      </c>
      <c r="N68" s="20">
        <v>8592.56</v>
      </c>
      <c r="O68" s="22" t="s">
        <v>153</v>
      </c>
    </row>
    <row r="69" spans="1:15" s="12" customFormat="1" ht="48.75" customHeight="1">
      <c r="A69" s="17">
        <v>47</v>
      </c>
      <c r="B69" s="18" t="s">
        <v>316</v>
      </c>
      <c r="C69" s="23">
        <v>1968</v>
      </c>
      <c r="D69" s="23" t="s">
        <v>63</v>
      </c>
      <c r="E69" s="23" t="s">
        <v>61</v>
      </c>
      <c r="F69" s="23">
        <v>5</v>
      </c>
      <c r="G69" s="23">
        <v>7</v>
      </c>
      <c r="H69" s="19">
        <v>6673.8</v>
      </c>
      <c r="I69" s="19">
        <v>6083.8</v>
      </c>
      <c r="J69" s="19">
        <v>5906.2</v>
      </c>
      <c r="K69" s="20">
        <v>281</v>
      </c>
      <c r="L69" s="15">
        <v>1980110.8</v>
      </c>
      <c r="M69" s="19">
        <f t="shared" si="1"/>
        <v>325.4726979848121</v>
      </c>
      <c r="N69" s="20">
        <v>8592.56</v>
      </c>
      <c r="O69" s="22" t="s">
        <v>153</v>
      </c>
    </row>
    <row r="70" spans="1:15" s="12" customFormat="1" ht="36" customHeight="1">
      <c r="A70" s="17">
        <v>48</v>
      </c>
      <c r="B70" s="18" t="s">
        <v>317</v>
      </c>
      <c r="C70" s="23">
        <v>1934</v>
      </c>
      <c r="D70" s="23" t="s">
        <v>63</v>
      </c>
      <c r="E70" s="23" t="s">
        <v>62</v>
      </c>
      <c r="F70" s="23">
        <v>3</v>
      </c>
      <c r="G70" s="23">
        <v>5</v>
      </c>
      <c r="H70" s="19">
        <v>1729.44</v>
      </c>
      <c r="I70" s="19">
        <v>1527.54</v>
      </c>
      <c r="J70" s="19">
        <v>1228.14</v>
      </c>
      <c r="K70" s="20">
        <v>82</v>
      </c>
      <c r="L70" s="15">
        <v>2978421.94</v>
      </c>
      <c r="M70" s="19">
        <f t="shared" si="1"/>
        <v>1949.8160048182044</v>
      </c>
      <c r="N70" s="20">
        <v>8592.56</v>
      </c>
      <c r="O70" s="22" t="s">
        <v>153</v>
      </c>
    </row>
    <row r="71" spans="1:15" s="12" customFormat="1" ht="33" customHeight="1">
      <c r="A71" s="17">
        <v>49</v>
      </c>
      <c r="B71" s="18" t="s">
        <v>318</v>
      </c>
      <c r="C71" s="23">
        <v>1928</v>
      </c>
      <c r="D71" s="23" t="s">
        <v>63</v>
      </c>
      <c r="E71" s="23" t="s">
        <v>68</v>
      </c>
      <c r="F71" s="23">
        <v>2</v>
      </c>
      <c r="G71" s="23">
        <v>2</v>
      </c>
      <c r="H71" s="19">
        <v>212.6</v>
      </c>
      <c r="I71" s="19">
        <v>159.7</v>
      </c>
      <c r="J71" s="19">
        <v>159.7</v>
      </c>
      <c r="K71" s="20">
        <v>12</v>
      </c>
      <c r="L71" s="15">
        <v>583091.52</v>
      </c>
      <c r="M71" s="19">
        <f t="shared" si="1"/>
        <v>3651.167939887289</v>
      </c>
      <c r="N71" s="20">
        <v>8592.56</v>
      </c>
      <c r="O71" s="22" t="s">
        <v>153</v>
      </c>
    </row>
    <row r="72" spans="1:15" s="12" customFormat="1" ht="30.75" customHeight="1">
      <c r="A72" s="17">
        <v>50</v>
      </c>
      <c r="B72" s="18" t="s">
        <v>319</v>
      </c>
      <c r="C72" s="23">
        <v>1928</v>
      </c>
      <c r="D72" s="23" t="s">
        <v>63</v>
      </c>
      <c r="E72" s="23" t="s">
        <v>62</v>
      </c>
      <c r="F72" s="23">
        <v>2</v>
      </c>
      <c r="G72" s="23">
        <v>2</v>
      </c>
      <c r="H72" s="19">
        <v>190.9</v>
      </c>
      <c r="I72" s="19">
        <v>157.5</v>
      </c>
      <c r="J72" s="19">
        <v>157.5</v>
      </c>
      <c r="K72" s="20">
        <v>8</v>
      </c>
      <c r="L72" s="15">
        <v>611379.67</v>
      </c>
      <c r="M72" s="19">
        <f t="shared" si="1"/>
        <v>3881.7756825396827</v>
      </c>
      <c r="N72" s="20">
        <v>8592.56</v>
      </c>
      <c r="O72" s="22" t="s">
        <v>153</v>
      </c>
    </row>
    <row r="73" spans="1:15" s="12" customFormat="1" ht="31.5" customHeight="1">
      <c r="A73" s="17">
        <v>51</v>
      </c>
      <c r="B73" s="18" t="s">
        <v>320</v>
      </c>
      <c r="C73" s="23">
        <v>1928</v>
      </c>
      <c r="D73" s="23" t="s">
        <v>63</v>
      </c>
      <c r="E73" s="23" t="s">
        <v>68</v>
      </c>
      <c r="F73" s="23">
        <v>2</v>
      </c>
      <c r="G73" s="23">
        <v>2</v>
      </c>
      <c r="H73" s="19">
        <v>188.2</v>
      </c>
      <c r="I73" s="19">
        <v>157.8</v>
      </c>
      <c r="J73" s="19">
        <v>157.8</v>
      </c>
      <c r="K73" s="20">
        <v>11</v>
      </c>
      <c r="L73" s="15">
        <v>611615.43</v>
      </c>
      <c r="M73" s="19">
        <f t="shared" si="1"/>
        <v>3875.8899239543725</v>
      </c>
      <c r="N73" s="20">
        <v>8592.56</v>
      </c>
      <c r="O73" s="22" t="s">
        <v>153</v>
      </c>
    </row>
    <row r="74" spans="1:15" s="12" customFormat="1" ht="31.5" customHeight="1">
      <c r="A74" s="17">
        <v>52</v>
      </c>
      <c r="B74" s="18" t="s">
        <v>321</v>
      </c>
      <c r="C74" s="23">
        <v>1964</v>
      </c>
      <c r="D74" s="23" t="s">
        <v>63</v>
      </c>
      <c r="E74" s="23" t="s">
        <v>61</v>
      </c>
      <c r="F74" s="23">
        <v>5</v>
      </c>
      <c r="G74" s="23">
        <v>4</v>
      </c>
      <c r="H74" s="19">
        <v>3783.5</v>
      </c>
      <c r="I74" s="19">
        <v>3575.2</v>
      </c>
      <c r="J74" s="19">
        <v>3418.9</v>
      </c>
      <c r="K74" s="20">
        <v>140</v>
      </c>
      <c r="L74" s="15">
        <v>1971710.94</v>
      </c>
      <c r="M74" s="19">
        <f t="shared" si="1"/>
        <v>551.4966827030656</v>
      </c>
      <c r="N74" s="20">
        <v>8592.56</v>
      </c>
      <c r="O74" s="22" t="s">
        <v>153</v>
      </c>
    </row>
    <row r="75" spans="1:15" s="12" customFormat="1" ht="30" customHeight="1">
      <c r="A75" s="17">
        <v>53</v>
      </c>
      <c r="B75" s="18" t="s">
        <v>322</v>
      </c>
      <c r="C75" s="23">
        <v>1968</v>
      </c>
      <c r="D75" s="23" t="s">
        <v>63</v>
      </c>
      <c r="E75" s="23" t="s">
        <v>62</v>
      </c>
      <c r="F75" s="23">
        <v>5</v>
      </c>
      <c r="G75" s="23">
        <v>4</v>
      </c>
      <c r="H75" s="19">
        <v>3660.8</v>
      </c>
      <c r="I75" s="19">
        <v>3319.2</v>
      </c>
      <c r="J75" s="19">
        <v>3315.5</v>
      </c>
      <c r="K75" s="20">
        <v>114</v>
      </c>
      <c r="L75" s="15">
        <v>1272095</v>
      </c>
      <c r="M75" s="19">
        <f t="shared" si="1"/>
        <v>383.25349481802846</v>
      </c>
      <c r="N75" s="20">
        <v>8592.56</v>
      </c>
      <c r="O75" s="22" t="s">
        <v>153</v>
      </c>
    </row>
    <row r="76" spans="1:15" s="12" customFormat="1" ht="45.75" customHeight="1">
      <c r="A76" s="17">
        <v>54</v>
      </c>
      <c r="B76" s="43" t="s">
        <v>451</v>
      </c>
      <c r="C76" s="23">
        <v>1974</v>
      </c>
      <c r="D76" s="23" t="s">
        <v>63</v>
      </c>
      <c r="E76" s="23" t="s">
        <v>62</v>
      </c>
      <c r="F76" s="23">
        <v>9</v>
      </c>
      <c r="G76" s="23">
        <v>1</v>
      </c>
      <c r="H76" s="19">
        <v>4889.06</v>
      </c>
      <c r="I76" s="19">
        <v>4683.56</v>
      </c>
      <c r="J76" s="19">
        <v>4683.56</v>
      </c>
      <c r="K76" s="20">
        <v>266</v>
      </c>
      <c r="L76" s="15">
        <v>1457174.77</v>
      </c>
      <c r="M76" s="19">
        <f t="shared" si="1"/>
        <v>311.12546225520754</v>
      </c>
      <c r="N76" s="20">
        <v>8592.56</v>
      </c>
      <c r="O76" s="22" t="s">
        <v>153</v>
      </c>
    </row>
    <row r="77" spans="1:15" s="12" customFormat="1" ht="48" customHeight="1">
      <c r="A77" s="17">
        <v>55</v>
      </c>
      <c r="B77" s="18" t="s">
        <v>323</v>
      </c>
      <c r="C77" s="23">
        <v>1960</v>
      </c>
      <c r="D77" s="23" t="s">
        <v>63</v>
      </c>
      <c r="E77" s="23" t="s">
        <v>62</v>
      </c>
      <c r="F77" s="23">
        <v>3</v>
      </c>
      <c r="G77" s="23">
        <v>3</v>
      </c>
      <c r="H77" s="19">
        <v>1602.6</v>
      </c>
      <c r="I77" s="19">
        <v>1520.6</v>
      </c>
      <c r="J77" s="19">
        <v>1488.6</v>
      </c>
      <c r="K77" s="20">
        <v>75</v>
      </c>
      <c r="L77" s="15">
        <v>1847692.46</v>
      </c>
      <c r="M77" s="19">
        <f t="shared" si="1"/>
        <v>1215.1074970406419</v>
      </c>
      <c r="N77" s="20">
        <v>8592.56</v>
      </c>
      <c r="O77" s="22" t="s">
        <v>153</v>
      </c>
    </row>
    <row r="78" spans="1:15" s="12" customFormat="1" ht="48" customHeight="1">
      <c r="A78" s="17">
        <v>56</v>
      </c>
      <c r="B78" s="18" t="s">
        <v>324</v>
      </c>
      <c r="C78" s="23">
        <v>1954</v>
      </c>
      <c r="D78" s="23" t="s">
        <v>63</v>
      </c>
      <c r="E78" s="23" t="s">
        <v>69</v>
      </c>
      <c r="F78" s="23">
        <v>2</v>
      </c>
      <c r="G78" s="23">
        <v>1</v>
      </c>
      <c r="H78" s="19">
        <v>1093.4</v>
      </c>
      <c r="I78" s="19">
        <v>791.2</v>
      </c>
      <c r="J78" s="19">
        <v>594.2</v>
      </c>
      <c r="K78" s="20">
        <v>48</v>
      </c>
      <c r="L78" s="15">
        <v>1103719.74</v>
      </c>
      <c r="M78" s="19">
        <f t="shared" si="1"/>
        <v>1394.9946157735085</v>
      </c>
      <c r="N78" s="20">
        <v>8592.56</v>
      </c>
      <c r="O78" s="22" t="s">
        <v>153</v>
      </c>
    </row>
    <row r="79" spans="1:15" s="12" customFormat="1" ht="32.25" customHeight="1">
      <c r="A79" s="17">
        <v>57</v>
      </c>
      <c r="B79" s="18" t="s">
        <v>325</v>
      </c>
      <c r="C79" s="23">
        <v>1989</v>
      </c>
      <c r="D79" s="23" t="s">
        <v>63</v>
      </c>
      <c r="E79" s="23" t="s">
        <v>61</v>
      </c>
      <c r="F79" s="23">
        <v>3</v>
      </c>
      <c r="G79" s="23">
        <v>3</v>
      </c>
      <c r="H79" s="19">
        <v>1368.5</v>
      </c>
      <c r="I79" s="19">
        <v>1278.7</v>
      </c>
      <c r="J79" s="19">
        <v>1278.7</v>
      </c>
      <c r="K79" s="20">
        <v>57</v>
      </c>
      <c r="L79" s="15">
        <v>1884604.29</v>
      </c>
      <c r="M79" s="19">
        <f t="shared" si="1"/>
        <v>1473.8439743489482</v>
      </c>
      <c r="N79" s="20">
        <v>8592.56</v>
      </c>
      <c r="O79" s="22" t="s">
        <v>153</v>
      </c>
    </row>
    <row r="80" spans="1:15" s="12" customFormat="1" ht="30" customHeight="1">
      <c r="A80" s="17">
        <v>58</v>
      </c>
      <c r="B80" s="43" t="s">
        <v>452</v>
      </c>
      <c r="C80" s="23">
        <v>1992</v>
      </c>
      <c r="D80" s="23" t="s">
        <v>63</v>
      </c>
      <c r="E80" s="23" t="s">
        <v>61</v>
      </c>
      <c r="F80" s="23">
        <v>3</v>
      </c>
      <c r="G80" s="23">
        <v>3</v>
      </c>
      <c r="H80" s="19">
        <v>1379.8</v>
      </c>
      <c r="I80" s="19">
        <v>1289.8</v>
      </c>
      <c r="J80" s="19">
        <v>1289.8</v>
      </c>
      <c r="K80" s="20">
        <v>64</v>
      </c>
      <c r="L80" s="15">
        <v>1565096.92</v>
      </c>
      <c r="M80" s="19">
        <f t="shared" si="1"/>
        <v>1213.4415568305164</v>
      </c>
      <c r="N80" s="20">
        <v>8592.56</v>
      </c>
      <c r="O80" s="22" t="s">
        <v>153</v>
      </c>
    </row>
    <row r="81" spans="1:15" s="12" customFormat="1" ht="33" customHeight="1">
      <c r="A81" s="17">
        <v>59</v>
      </c>
      <c r="B81" s="18" t="s">
        <v>326</v>
      </c>
      <c r="C81" s="23">
        <v>1966</v>
      </c>
      <c r="D81" s="23" t="s">
        <v>63</v>
      </c>
      <c r="E81" s="23" t="s">
        <v>61</v>
      </c>
      <c r="F81" s="23">
        <v>2</v>
      </c>
      <c r="G81" s="23">
        <v>1</v>
      </c>
      <c r="H81" s="19">
        <v>779.91</v>
      </c>
      <c r="I81" s="19">
        <v>765.3</v>
      </c>
      <c r="J81" s="19">
        <v>568.55</v>
      </c>
      <c r="K81" s="20">
        <v>41</v>
      </c>
      <c r="L81" s="15">
        <v>2113508</v>
      </c>
      <c r="M81" s="19">
        <f t="shared" si="1"/>
        <v>2761.672546713707</v>
      </c>
      <c r="N81" s="20">
        <v>8592.56</v>
      </c>
      <c r="O81" s="22" t="s">
        <v>153</v>
      </c>
    </row>
    <row r="82" spans="1:15" s="12" customFormat="1" ht="48" customHeight="1">
      <c r="A82" s="17">
        <v>60</v>
      </c>
      <c r="B82" s="18" t="s">
        <v>198</v>
      </c>
      <c r="C82" s="23">
        <v>1972</v>
      </c>
      <c r="D82" s="23" t="s">
        <v>63</v>
      </c>
      <c r="E82" s="23" t="s">
        <v>61</v>
      </c>
      <c r="F82" s="23">
        <v>5</v>
      </c>
      <c r="G82" s="23">
        <v>8</v>
      </c>
      <c r="H82" s="19">
        <v>8374.9</v>
      </c>
      <c r="I82" s="19">
        <v>5770.3</v>
      </c>
      <c r="J82" s="19">
        <v>5664.7</v>
      </c>
      <c r="K82" s="20">
        <v>251</v>
      </c>
      <c r="L82" s="15">
        <v>2472877.62</v>
      </c>
      <c r="M82" s="19">
        <f t="shared" si="1"/>
        <v>428.55269570039684</v>
      </c>
      <c r="N82" s="20">
        <v>8592.56</v>
      </c>
      <c r="O82" s="22" t="s">
        <v>153</v>
      </c>
    </row>
    <row r="83" spans="1:15" s="12" customFormat="1" ht="50.25" customHeight="1">
      <c r="A83" s="17">
        <v>61</v>
      </c>
      <c r="B83" s="18" t="s">
        <v>327</v>
      </c>
      <c r="C83" s="23">
        <v>1938</v>
      </c>
      <c r="D83" s="23" t="s">
        <v>63</v>
      </c>
      <c r="E83" s="23" t="s">
        <v>62</v>
      </c>
      <c r="F83" s="23">
        <v>3</v>
      </c>
      <c r="G83" s="23">
        <v>3</v>
      </c>
      <c r="H83" s="19">
        <v>2245.13</v>
      </c>
      <c r="I83" s="19">
        <v>1824.9</v>
      </c>
      <c r="J83" s="19">
        <v>1378.2</v>
      </c>
      <c r="K83" s="20">
        <v>54</v>
      </c>
      <c r="L83" s="15">
        <v>4532024.16</v>
      </c>
      <c r="M83" s="19">
        <f t="shared" si="1"/>
        <v>2483.4369883281274</v>
      </c>
      <c r="N83" s="20">
        <v>8592.56</v>
      </c>
      <c r="O83" s="22" t="s">
        <v>153</v>
      </c>
    </row>
    <row r="84" spans="1:15" s="12" customFormat="1" ht="46.5" customHeight="1">
      <c r="A84" s="17">
        <v>62</v>
      </c>
      <c r="B84" s="18" t="s">
        <v>328</v>
      </c>
      <c r="C84" s="23">
        <v>1957</v>
      </c>
      <c r="D84" s="23">
        <v>2008</v>
      </c>
      <c r="E84" s="23" t="s">
        <v>62</v>
      </c>
      <c r="F84" s="23">
        <v>2</v>
      </c>
      <c r="G84" s="23">
        <v>1</v>
      </c>
      <c r="H84" s="19">
        <v>419.76</v>
      </c>
      <c r="I84" s="19">
        <v>381.6</v>
      </c>
      <c r="J84" s="19">
        <v>381.6</v>
      </c>
      <c r="K84" s="20">
        <v>27</v>
      </c>
      <c r="L84" s="15">
        <v>617867.98</v>
      </c>
      <c r="M84" s="19">
        <f t="shared" si="1"/>
        <v>1619.1508909853248</v>
      </c>
      <c r="N84" s="20">
        <v>8592.56</v>
      </c>
      <c r="O84" s="22" t="s">
        <v>153</v>
      </c>
    </row>
    <row r="85" spans="1:15" s="12" customFormat="1" ht="45.75" customHeight="1">
      <c r="A85" s="17">
        <v>63</v>
      </c>
      <c r="B85" s="18" t="s">
        <v>329</v>
      </c>
      <c r="C85" s="23">
        <v>1957</v>
      </c>
      <c r="D85" s="23">
        <v>2008</v>
      </c>
      <c r="E85" s="23" t="s">
        <v>62</v>
      </c>
      <c r="F85" s="23">
        <v>2</v>
      </c>
      <c r="G85" s="23">
        <v>1</v>
      </c>
      <c r="H85" s="19">
        <v>423.5</v>
      </c>
      <c r="I85" s="15">
        <v>384.5</v>
      </c>
      <c r="J85" s="15">
        <v>338</v>
      </c>
      <c r="K85" s="20">
        <v>18</v>
      </c>
      <c r="L85" s="15">
        <v>814767.66</v>
      </c>
      <c r="M85" s="19">
        <f t="shared" si="1"/>
        <v>2119.0316254876466</v>
      </c>
      <c r="N85" s="20">
        <v>8592.56</v>
      </c>
      <c r="O85" s="22" t="s">
        <v>153</v>
      </c>
    </row>
    <row r="86" spans="1:15" s="12" customFormat="1" ht="47.25" customHeight="1">
      <c r="A86" s="17">
        <v>64</v>
      </c>
      <c r="B86" s="18" t="s">
        <v>330</v>
      </c>
      <c r="C86" s="23">
        <v>1964</v>
      </c>
      <c r="D86" s="23" t="s">
        <v>63</v>
      </c>
      <c r="E86" s="23" t="s">
        <v>62</v>
      </c>
      <c r="F86" s="23">
        <v>4</v>
      </c>
      <c r="G86" s="23">
        <v>2</v>
      </c>
      <c r="H86" s="19">
        <v>1333.31</v>
      </c>
      <c r="I86" s="19">
        <v>1281.3</v>
      </c>
      <c r="J86" s="19">
        <v>1210.4</v>
      </c>
      <c r="K86" s="20">
        <v>48</v>
      </c>
      <c r="L86" s="15">
        <v>1176237.2</v>
      </c>
      <c r="M86" s="19">
        <f t="shared" si="1"/>
        <v>918.0029657379224</v>
      </c>
      <c r="N86" s="20">
        <v>8592.56</v>
      </c>
      <c r="O86" s="22" t="s">
        <v>153</v>
      </c>
    </row>
    <row r="87" spans="1:15" s="12" customFormat="1" ht="45.75" customHeight="1">
      <c r="A87" s="17">
        <v>65</v>
      </c>
      <c r="B87" s="18" t="s">
        <v>331</v>
      </c>
      <c r="C87" s="23">
        <v>1963</v>
      </c>
      <c r="D87" s="23" t="s">
        <v>63</v>
      </c>
      <c r="E87" s="23" t="s">
        <v>62</v>
      </c>
      <c r="F87" s="23">
        <v>4</v>
      </c>
      <c r="G87" s="23">
        <v>2</v>
      </c>
      <c r="H87" s="19">
        <v>1334.6</v>
      </c>
      <c r="I87" s="19">
        <v>1236.2</v>
      </c>
      <c r="J87" s="19">
        <v>1116.6</v>
      </c>
      <c r="K87" s="20">
        <v>38</v>
      </c>
      <c r="L87" s="15">
        <v>1193555.84</v>
      </c>
      <c r="M87" s="19">
        <f t="shared" si="1"/>
        <v>965.5038343310144</v>
      </c>
      <c r="N87" s="20">
        <v>8592.56</v>
      </c>
      <c r="O87" s="22" t="s">
        <v>153</v>
      </c>
    </row>
    <row r="88" spans="1:15" s="12" customFormat="1" ht="33.75" customHeight="1">
      <c r="A88" s="17">
        <v>66</v>
      </c>
      <c r="B88" s="18" t="s">
        <v>333</v>
      </c>
      <c r="C88" s="23">
        <v>1957</v>
      </c>
      <c r="D88" s="23" t="s">
        <v>63</v>
      </c>
      <c r="E88" s="23" t="s">
        <v>62</v>
      </c>
      <c r="F88" s="23">
        <v>2</v>
      </c>
      <c r="G88" s="23">
        <v>1</v>
      </c>
      <c r="H88" s="19">
        <v>270.4</v>
      </c>
      <c r="I88" s="19">
        <v>201.7</v>
      </c>
      <c r="J88" s="19">
        <v>139</v>
      </c>
      <c r="K88" s="20">
        <v>8</v>
      </c>
      <c r="L88" s="15">
        <v>509430.6</v>
      </c>
      <c r="M88" s="19">
        <f t="shared" si="1"/>
        <v>2525.684680218146</v>
      </c>
      <c r="N88" s="20">
        <v>8592.56</v>
      </c>
      <c r="O88" s="22" t="s">
        <v>153</v>
      </c>
    </row>
    <row r="89" spans="1:15" s="12" customFormat="1" ht="45.75" customHeight="1">
      <c r="A89" s="17">
        <v>67</v>
      </c>
      <c r="B89" s="18" t="s">
        <v>334</v>
      </c>
      <c r="C89" s="23">
        <v>1963</v>
      </c>
      <c r="D89" s="23" t="s">
        <v>63</v>
      </c>
      <c r="E89" s="23" t="s">
        <v>62</v>
      </c>
      <c r="F89" s="23">
        <v>5</v>
      </c>
      <c r="G89" s="23">
        <v>4</v>
      </c>
      <c r="H89" s="19">
        <v>3448.7</v>
      </c>
      <c r="I89" s="19">
        <v>3166.8</v>
      </c>
      <c r="J89" s="19">
        <v>2530.6</v>
      </c>
      <c r="K89" s="20">
        <v>102</v>
      </c>
      <c r="L89" s="15">
        <v>2846840.87</v>
      </c>
      <c r="M89" s="19">
        <f aca="true" t="shared" si="2" ref="M89:M152">L89/I89</f>
        <v>898.9645288619427</v>
      </c>
      <c r="N89" s="20">
        <v>8592.56</v>
      </c>
      <c r="O89" s="22" t="s">
        <v>153</v>
      </c>
    </row>
    <row r="90" spans="1:15" s="12" customFormat="1" ht="30" customHeight="1">
      <c r="A90" s="17">
        <v>68</v>
      </c>
      <c r="B90" s="18" t="s">
        <v>335</v>
      </c>
      <c r="C90" s="23">
        <v>1933</v>
      </c>
      <c r="D90" s="23" t="s">
        <v>63</v>
      </c>
      <c r="E90" s="23" t="s">
        <v>62</v>
      </c>
      <c r="F90" s="23">
        <v>3</v>
      </c>
      <c r="G90" s="23">
        <v>3</v>
      </c>
      <c r="H90" s="19">
        <v>1944.65</v>
      </c>
      <c r="I90" s="19">
        <v>1810.05</v>
      </c>
      <c r="J90" s="19">
        <v>1666.85</v>
      </c>
      <c r="K90" s="20">
        <v>90</v>
      </c>
      <c r="L90" s="15">
        <v>2877912.09</v>
      </c>
      <c r="M90" s="19">
        <f t="shared" si="2"/>
        <v>1589.9627579348637</v>
      </c>
      <c r="N90" s="20">
        <v>8592.56</v>
      </c>
      <c r="O90" s="22" t="s">
        <v>153</v>
      </c>
    </row>
    <row r="91" spans="1:15" s="12" customFormat="1" ht="49.5" customHeight="1">
      <c r="A91" s="17">
        <v>69</v>
      </c>
      <c r="B91" s="18" t="s">
        <v>336</v>
      </c>
      <c r="C91" s="23">
        <v>1963</v>
      </c>
      <c r="D91" s="23" t="s">
        <v>63</v>
      </c>
      <c r="E91" s="23" t="s">
        <v>62</v>
      </c>
      <c r="F91" s="23">
        <v>3</v>
      </c>
      <c r="G91" s="23">
        <v>2</v>
      </c>
      <c r="H91" s="19">
        <v>1348.3</v>
      </c>
      <c r="I91" s="19">
        <v>1252.9</v>
      </c>
      <c r="J91" s="19">
        <v>1067.4</v>
      </c>
      <c r="K91" s="20">
        <v>55</v>
      </c>
      <c r="L91" s="15">
        <v>2304355.17</v>
      </c>
      <c r="M91" s="19">
        <f t="shared" si="2"/>
        <v>1839.2171522068797</v>
      </c>
      <c r="N91" s="20">
        <v>8592.56</v>
      </c>
      <c r="O91" s="22" t="s">
        <v>153</v>
      </c>
    </row>
    <row r="92" spans="1:15" s="12" customFormat="1" ht="49.5" customHeight="1">
      <c r="A92" s="17">
        <v>70</v>
      </c>
      <c r="B92" s="18" t="s">
        <v>337</v>
      </c>
      <c r="C92" s="23">
        <v>1963</v>
      </c>
      <c r="D92" s="23" t="s">
        <v>63</v>
      </c>
      <c r="E92" s="23" t="s">
        <v>62</v>
      </c>
      <c r="F92" s="23">
        <v>3</v>
      </c>
      <c r="G92" s="23">
        <v>2</v>
      </c>
      <c r="H92" s="19">
        <v>1354.4</v>
      </c>
      <c r="I92" s="19">
        <v>1251.2</v>
      </c>
      <c r="J92" s="19">
        <v>949.5</v>
      </c>
      <c r="K92" s="20">
        <v>66</v>
      </c>
      <c r="L92" s="15">
        <v>2390650.69</v>
      </c>
      <c r="M92" s="19">
        <f t="shared" si="2"/>
        <v>1910.6862931585677</v>
      </c>
      <c r="N92" s="20">
        <v>8592.56</v>
      </c>
      <c r="O92" s="22" t="s">
        <v>153</v>
      </c>
    </row>
    <row r="93" spans="1:15" s="12" customFormat="1" ht="48.75" customHeight="1">
      <c r="A93" s="17">
        <v>71</v>
      </c>
      <c r="B93" s="18" t="s">
        <v>338</v>
      </c>
      <c r="C93" s="23">
        <v>1954</v>
      </c>
      <c r="D93" s="23">
        <v>2008</v>
      </c>
      <c r="E93" s="23" t="s">
        <v>62</v>
      </c>
      <c r="F93" s="23">
        <v>9</v>
      </c>
      <c r="G93" s="23">
        <v>1</v>
      </c>
      <c r="H93" s="19">
        <v>2558.83</v>
      </c>
      <c r="I93" s="19">
        <v>2450.83</v>
      </c>
      <c r="J93" s="19">
        <v>1665.8</v>
      </c>
      <c r="K93" s="20">
        <v>121</v>
      </c>
      <c r="L93" s="15">
        <v>676430.49</v>
      </c>
      <c r="M93" s="19">
        <f t="shared" si="2"/>
        <v>276.0005753153014</v>
      </c>
      <c r="N93" s="20">
        <v>8592.56</v>
      </c>
      <c r="O93" s="22" t="s">
        <v>153</v>
      </c>
    </row>
    <row r="94" spans="1:15" s="12" customFormat="1" ht="32.25" customHeight="1">
      <c r="A94" s="17">
        <v>72</v>
      </c>
      <c r="B94" s="18" t="s">
        <v>71</v>
      </c>
      <c r="C94" s="23">
        <v>1954</v>
      </c>
      <c r="D94" s="23">
        <v>2008</v>
      </c>
      <c r="E94" s="23" t="s">
        <v>62</v>
      </c>
      <c r="F94" s="23">
        <v>9</v>
      </c>
      <c r="G94" s="23">
        <v>1</v>
      </c>
      <c r="H94" s="19">
        <v>2566.2</v>
      </c>
      <c r="I94" s="19">
        <v>2232.65</v>
      </c>
      <c r="J94" s="19">
        <v>1957.25</v>
      </c>
      <c r="K94" s="20">
        <v>130</v>
      </c>
      <c r="L94" s="15">
        <v>691910.76</v>
      </c>
      <c r="M94" s="19">
        <f t="shared" si="2"/>
        <v>309.9056099254249</v>
      </c>
      <c r="N94" s="20">
        <v>8592.56</v>
      </c>
      <c r="O94" s="22" t="s">
        <v>153</v>
      </c>
    </row>
    <row r="95" spans="1:15" s="12" customFormat="1" ht="48" customHeight="1">
      <c r="A95" s="17">
        <v>73</v>
      </c>
      <c r="B95" s="18" t="s">
        <v>428</v>
      </c>
      <c r="C95" s="23">
        <v>1957</v>
      </c>
      <c r="D95" s="23" t="s">
        <v>63</v>
      </c>
      <c r="E95" s="23" t="s">
        <v>62</v>
      </c>
      <c r="F95" s="23">
        <v>2</v>
      </c>
      <c r="G95" s="23">
        <v>2</v>
      </c>
      <c r="H95" s="19">
        <v>741.29</v>
      </c>
      <c r="I95" s="19">
        <v>717.8</v>
      </c>
      <c r="J95" s="19">
        <v>640</v>
      </c>
      <c r="K95" s="20">
        <v>45</v>
      </c>
      <c r="L95" s="15">
        <v>1298534.94</v>
      </c>
      <c r="M95" s="19">
        <f t="shared" si="2"/>
        <v>1809.0483978824186</v>
      </c>
      <c r="N95" s="20">
        <v>8592.56</v>
      </c>
      <c r="O95" s="22" t="s">
        <v>153</v>
      </c>
    </row>
    <row r="96" spans="1:15" s="12" customFormat="1" ht="48" customHeight="1">
      <c r="A96" s="17">
        <v>74</v>
      </c>
      <c r="B96" s="18" t="s">
        <v>429</v>
      </c>
      <c r="C96" s="23">
        <v>1957</v>
      </c>
      <c r="D96" s="23">
        <v>2009</v>
      </c>
      <c r="E96" s="23" t="s">
        <v>62</v>
      </c>
      <c r="F96" s="23">
        <v>2</v>
      </c>
      <c r="G96" s="23">
        <v>1</v>
      </c>
      <c r="H96" s="19">
        <v>423.61</v>
      </c>
      <c r="I96" s="19">
        <v>385.1</v>
      </c>
      <c r="J96" s="19">
        <v>385.1</v>
      </c>
      <c r="K96" s="20">
        <v>13</v>
      </c>
      <c r="L96" s="15">
        <v>730766.16</v>
      </c>
      <c r="M96" s="19">
        <f t="shared" si="2"/>
        <v>1897.601038691249</v>
      </c>
      <c r="N96" s="20">
        <v>8592.56</v>
      </c>
      <c r="O96" s="22" t="s">
        <v>153</v>
      </c>
    </row>
    <row r="97" spans="1:15" s="12" customFormat="1" ht="33" customHeight="1">
      <c r="A97" s="17">
        <v>75</v>
      </c>
      <c r="B97" s="18" t="s">
        <v>339</v>
      </c>
      <c r="C97" s="23">
        <v>1928</v>
      </c>
      <c r="D97" s="23" t="s">
        <v>63</v>
      </c>
      <c r="E97" s="23" t="s">
        <v>62</v>
      </c>
      <c r="F97" s="23">
        <v>2</v>
      </c>
      <c r="G97" s="23">
        <v>2</v>
      </c>
      <c r="H97" s="19">
        <v>457.9</v>
      </c>
      <c r="I97" s="19">
        <v>430.6</v>
      </c>
      <c r="J97" s="19">
        <v>382.4</v>
      </c>
      <c r="K97" s="20">
        <v>35</v>
      </c>
      <c r="L97" s="15">
        <v>1270353.02</v>
      </c>
      <c r="M97" s="19">
        <f t="shared" si="2"/>
        <v>2950.192800743149</v>
      </c>
      <c r="N97" s="20">
        <v>8592.56</v>
      </c>
      <c r="O97" s="22" t="s">
        <v>153</v>
      </c>
    </row>
    <row r="98" spans="1:15" s="12" customFormat="1" ht="35.25" customHeight="1">
      <c r="A98" s="17">
        <v>76</v>
      </c>
      <c r="B98" s="18" t="s">
        <v>340</v>
      </c>
      <c r="C98" s="23">
        <v>1928</v>
      </c>
      <c r="D98" s="23" t="s">
        <v>63</v>
      </c>
      <c r="E98" s="23" t="s">
        <v>62</v>
      </c>
      <c r="F98" s="23">
        <v>2</v>
      </c>
      <c r="G98" s="23">
        <v>2</v>
      </c>
      <c r="H98" s="19">
        <v>473.9</v>
      </c>
      <c r="I98" s="19">
        <v>450.3</v>
      </c>
      <c r="J98" s="19">
        <v>421</v>
      </c>
      <c r="K98" s="20">
        <v>34</v>
      </c>
      <c r="L98" s="15">
        <v>1265121.41</v>
      </c>
      <c r="M98" s="19">
        <f t="shared" si="2"/>
        <v>2809.5079058405504</v>
      </c>
      <c r="N98" s="20">
        <v>8592.56</v>
      </c>
      <c r="O98" s="22" t="s">
        <v>153</v>
      </c>
    </row>
    <row r="99" spans="1:15" s="12" customFormat="1" ht="31.5" customHeight="1">
      <c r="A99" s="17">
        <v>77</v>
      </c>
      <c r="B99" s="18" t="s">
        <v>341</v>
      </c>
      <c r="C99" s="23">
        <v>1935</v>
      </c>
      <c r="D99" s="23" t="s">
        <v>63</v>
      </c>
      <c r="E99" s="23" t="s">
        <v>62</v>
      </c>
      <c r="F99" s="23">
        <v>3</v>
      </c>
      <c r="G99" s="23">
        <v>5</v>
      </c>
      <c r="H99" s="19">
        <v>1763.45</v>
      </c>
      <c r="I99" s="19">
        <v>1676.84</v>
      </c>
      <c r="J99" s="19">
        <v>1449.48</v>
      </c>
      <c r="K99" s="20">
        <v>92</v>
      </c>
      <c r="L99" s="15">
        <v>3380628.25</v>
      </c>
      <c r="M99" s="19">
        <f t="shared" si="2"/>
        <v>2016.070853510174</v>
      </c>
      <c r="N99" s="20">
        <v>8592.56</v>
      </c>
      <c r="O99" s="22" t="s">
        <v>153</v>
      </c>
    </row>
    <row r="100" spans="1:15" s="12" customFormat="1" ht="64.5" customHeight="1">
      <c r="A100" s="17">
        <v>78</v>
      </c>
      <c r="B100" s="18" t="s">
        <v>342</v>
      </c>
      <c r="C100" s="23">
        <v>1952</v>
      </c>
      <c r="D100" s="23" t="s">
        <v>63</v>
      </c>
      <c r="E100" s="23" t="s">
        <v>62</v>
      </c>
      <c r="F100" s="23">
        <v>2</v>
      </c>
      <c r="G100" s="23">
        <v>1</v>
      </c>
      <c r="H100" s="19">
        <v>427.2</v>
      </c>
      <c r="I100" s="19">
        <v>397</v>
      </c>
      <c r="J100" s="19">
        <v>397</v>
      </c>
      <c r="K100" s="20">
        <v>11</v>
      </c>
      <c r="L100" s="15">
        <v>709849</v>
      </c>
      <c r="M100" s="19">
        <f t="shared" si="2"/>
        <v>1788.0327455919396</v>
      </c>
      <c r="N100" s="20">
        <v>8592.56</v>
      </c>
      <c r="O100" s="22" t="s">
        <v>153</v>
      </c>
    </row>
    <row r="101" spans="1:15" s="12" customFormat="1" ht="46.5" customHeight="1">
      <c r="A101" s="17">
        <v>79</v>
      </c>
      <c r="B101" s="18" t="s">
        <v>343</v>
      </c>
      <c r="C101" s="23">
        <v>1973</v>
      </c>
      <c r="D101" s="23" t="s">
        <v>63</v>
      </c>
      <c r="E101" s="23" t="s">
        <v>62</v>
      </c>
      <c r="F101" s="23">
        <v>5</v>
      </c>
      <c r="G101" s="23">
        <v>4</v>
      </c>
      <c r="H101" s="19">
        <v>3568.01</v>
      </c>
      <c r="I101" s="19">
        <v>3351.01</v>
      </c>
      <c r="J101" s="19">
        <v>3321.11</v>
      </c>
      <c r="K101" s="20">
        <v>152</v>
      </c>
      <c r="L101" s="15">
        <v>1874860</v>
      </c>
      <c r="M101" s="19">
        <f t="shared" si="2"/>
        <v>559.491019125577</v>
      </c>
      <c r="N101" s="20">
        <v>8592.56</v>
      </c>
      <c r="O101" s="22" t="s">
        <v>153</v>
      </c>
    </row>
    <row r="102" spans="1:15" s="12" customFormat="1" ht="36" customHeight="1">
      <c r="A102" s="17">
        <v>80</v>
      </c>
      <c r="B102" s="18" t="s">
        <v>344</v>
      </c>
      <c r="C102" s="23">
        <v>1970</v>
      </c>
      <c r="D102" s="23" t="s">
        <v>63</v>
      </c>
      <c r="E102" s="23" t="s">
        <v>61</v>
      </c>
      <c r="F102" s="23">
        <v>5</v>
      </c>
      <c r="G102" s="23">
        <v>8</v>
      </c>
      <c r="H102" s="19">
        <v>6720.6</v>
      </c>
      <c r="I102" s="19">
        <v>5790.5</v>
      </c>
      <c r="J102" s="19">
        <v>5226</v>
      </c>
      <c r="K102" s="20">
        <v>232</v>
      </c>
      <c r="L102" s="15">
        <v>3936700.66</v>
      </c>
      <c r="M102" s="19">
        <f t="shared" si="2"/>
        <v>679.855048786806</v>
      </c>
      <c r="N102" s="20">
        <v>8592.56</v>
      </c>
      <c r="O102" s="22" t="s">
        <v>153</v>
      </c>
    </row>
    <row r="103" spans="1:15" s="12" customFormat="1" ht="30.75" customHeight="1">
      <c r="A103" s="17">
        <v>81</v>
      </c>
      <c r="B103" s="18" t="s">
        <v>345</v>
      </c>
      <c r="C103" s="23">
        <v>1969</v>
      </c>
      <c r="D103" s="23" t="s">
        <v>63</v>
      </c>
      <c r="E103" s="23" t="s">
        <v>61</v>
      </c>
      <c r="F103" s="23">
        <v>5</v>
      </c>
      <c r="G103" s="23">
        <v>4</v>
      </c>
      <c r="H103" s="19">
        <v>3895.6</v>
      </c>
      <c r="I103" s="19">
        <v>3545.6</v>
      </c>
      <c r="J103" s="19">
        <v>3501</v>
      </c>
      <c r="K103" s="20">
        <v>170</v>
      </c>
      <c r="L103" s="15">
        <v>1654119.05</v>
      </c>
      <c r="M103" s="19">
        <f t="shared" si="2"/>
        <v>466.52725913808666</v>
      </c>
      <c r="N103" s="20">
        <v>8592.56</v>
      </c>
      <c r="O103" s="22" t="s">
        <v>153</v>
      </c>
    </row>
    <row r="104" spans="1:15" s="12" customFormat="1" ht="30" customHeight="1">
      <c r="A104" s="17">
        <v>82</v>
      </c>
      <c r="B104" s="18" t="s">
        <v>346</v>
      </c>
      <c r="C104" s="23">
        <v>1971</v>
      </c>
      <c r="D104" s="23" t="s">
        <v>63</v>
      </c>
      <c r="E104" s="23" t="s">
        <v>61</v>
      </c>
      <c r="F104" s="23">
        <v>5</v>
      </c>
      <c r="G104" s="23">
        <v>4</v>
      </c>
      <c r="H104" s="19">
        <v>2987</v>
      </c>
      <c r="I104" s="19">
        <v>2710.3</v>
      </c>
      <c r="J104" s="19">
        <v>2607.8</v>
      </c>
      <c r="K104" s="20">
        <v>122</v>
      </c>
      <c r="L104" s="15">
        <v>1950842.19</v>
      </c>
      <c r="M104" s="19">
        <f t="shared" si="2"/>
        <v>719.7882854296572</v>
      </c>
      <c r="N104" s="20">
        <v>8592.56</v>
      </c>
      <c r="O104" s="22" t="s">
        <v>153</v>
      </c>
    </row>
    <row r="105" spans="1:15" s="12" customFormat="1" ht="16.5" customHeight="1">
      <c r="A105" s="45" t="s">
        <v>72</v>
      </c>
      <c r="B105" s="45"/>
      <c r="C105" s="23" t="s">
        <v>59</v>
      </c>
      <c r="D105" s="23" t="s">
        <v>59</v>
      </c>
      <c r="E105" s="23" t="s">
        <v>59</v>
      </c>
      <c r="F105" s="23" t="s">
        <v>59</v>
      </c>
      <c r="G105" s="23" t="s">
        <v>59</v>
      </c>
      <c r="H105" s="19">
        <f>SUM(H106:H128)</f>
        <v>122563.7</v>
      </c>
      <c r="I105" s="19">
        <f>SUM(I106:I128)</f>
        <v>99913.04</v>
      </c>
      <c r="J105" s="19">
        <f>SUM(J106:J128)</f>
        <v>89464.7</v>
      </c>
      <c r="K105" s="20">
        <f>SUM(K106:K128)</f>
        <v>3778</v>
      </c>
      <c r="L105" s="19">
        <f>SUM(L106:L128)</f>
        <v>93025390.66</v>
      </c>
      <c r="M105" s="19">
        <f t="shared" si="2"/>
        <v>931.0635594713162</v>
      </c>
      <c r="N105" s="20">
        <v>8592.56</v>
      </c>
      <c r="O105" s="22" t="s">
        <v>153</v>
      </c>
    </row>
    <row r="106" spans="1:15" s="12" customFormat="1" ht="49.5" customHeight="1">
      <c r="A106" s="17">
        <v>83</v>
      </c>
      <c r="B106" s="18" t="s">
        <v>430</v>
      </c>
      <c r="C106" s="23">
        <v>1987</v>
      </c>
      <c r="D106" s="23" t="s">
        <v>63</v>
      </c>
      <c r="E106" s="23" t="s">
        <v>61</v>
      </c>
      <c r="F106" s="23">
        <v>9</v>
      </c>
      <c r="G106" s="23">
        <v>4</v>
      </c>
      <c r="H106" s="19">
        <v>10210.5</v>
      </c>
      <c r="I106" s="19">
        <v>8280.6</v>
      </c>
      <c r="J106" s="19">
        <v>8280.6</v>
      </c>
      <c r="K106" s="20">
        <v>272</v>
      </c>
      <c r="L106" s="15">
        <v>4936400</v>
      </c>
      <c r="M106" s="19">
        <f t="shared" si="2"/>
        <v>596.1403763012341</v>
      </c>
      <c r="N106" s="20">
        <v>8592.56</v>
      </c>
      <c r="O106" s="22" t="s">
        <v>153</v>
      </c>
    </row>
    <row r="107" spans="1:15" s="12" customFormat="1" ht="51" customHeight="1">
      <c r="A107" s="17">
        <v>84</v>
      </c>
      <c r="B107" s="18" t="s">
        <v>431</v>
      </c>
      <c r="C107" s="23">
        <v>1971</v>
      </c>
      <c r="D107" s="23" t="s">
        <v>63</v>
      </c>
      <c r="E107" s="23" t="s">
        <v>61</v>
      </c>
      <c r="F107" s="23">
        <v>5</v>
      </c>
      <c r="G107" s="23">
        <v>6</v>
      </c>
      <c r="H107" s="19">
        <v>6893.8</v>
      </c>
      <c r="I107" s="19">
        <v>5867.8</v>
      </c>
      <c r="J107" s="19">
        <v>2468.1</v>
      </c>
      <c r="K107" s="20">
        <v>158</v>
      </c>
      <c r="L107" s="15">
        <v>5632512.05</v>
      </c>
      <c r="M107" s="19">
        <f t="shared" si="2"/>
        <v>959.901845666178</v>
      </c>
      <c r="N107" s="20">
        <v>8592.56</v>
      </c>
      <c r="O107" s="22" t="s">
        <v>153</v>
      </c>
    </row>
    <row r="108" spans="1:15" s="12" customFormat="1" ht="33" customHeight="1">
      <c r="A108" s="17">
        <v>85</v>
      </c>
      <c r="B108" s="18" t="s">
        <v>220</v>
      </c>
      <c r="C108" s="23">
        <v>1971</v>
      </c>
      <c r="D108" s="23" t="s">
        <v>63</v>
      </c>
      <c r="E108" s="23" t="s">
        <v>61</v>
      </c>
      <c r="F108" s="23">
        <v>5</v>
      </c>
      <c r="G108" s="23">
        <v>6</v>
      </c>
      <c r="H108" s="19">
        <v>6706</v>
      </c>
      <c r="I108" s="19">
        <v>4691</v>
      </c>
      <c r="J108" s="19">
        <v>4691</v>
      </c>
      <c r="K108" s="20">
        <v>181</v>
      </c>
      <c r="L108" s="15">
        <v>6678291.82</v>
      </c>
      <c r="M108" s="19">
        <f t="shared" si="2"/>
        <v>1423.6392709443617</v>
      </c>
      <c r="N108" s="20">
        <v>8592.56</v>
      </c>
      <c r="O108" s="22" t="s">
        <v>153</v>
      </c>
    </row>
    <row r="109" spans="1:15" s="12" customFormat="1" ht="33" customHeight="1">
      <c r="A109" s="17">
        <v>86</v>
      </c>
      <c r="B109" s="18" t="s">
        <v>347</v>
      </c>
      <c r="C109" s="23">
        <v>1971</v>
      </c>
      <c r="D109" s="23" t="s">
        <v>63</v>
      </c>
      <c r="E109" s="23" t="s">
        <v>61</v>
      </c>
      <c r="F109" s="23">
        <v>5</v>
      </c>
      <c r="G109" s="23">
        <v>6</v>
      </c>
      <c r="H109" s="19">
        <v>6307.8</v>
      </c>
      <c r="I109" s="19">
        <v>4677.1</v>
      </c>
      <c r="J109" s="19">
        <v>4302.1</v>
      </c>
      <c r="K109" s="20">
        <v>193</v>
      </c>
      <c r="L109" s="15">
        <v>6675936.66</v>
      </c>
      <c r="M109" s="19">
        <f t="shared" si="2"/>
        <v>1427.3666716555128</v>
      </c>
      <c r="N109" s="20">
        <v>8592.56</v>
      </c>
      <c r="O109" s="22" t="s">
        <v>153</v>
      </c>
    </row>
    <row r="110" spans="1:15" s="12" customFormat="1" ht="51" customHeight="1">
      <c r="A110" s="17">
        <v>87</v>
      </c>
      <c r="B110" s="18" t="s">
        <v>348</v>
      </c>
      <c r="C110" s="23">
        <v>1976</v>
      </c>
      <c r="D110" s="23">
        <v>2008</v>
      </c>
      <c r="E110" s="23" t="s">
        <v>61</v>
      </c>
      <c r="F110" s="23">
        <v>9</v>
      </c>
      <c r="G110" s="23">
        <v>6</v>
      </c>
      <c r="H110" s="19">
        <v>14711.7</v>
      </c>
      <c r="I110" s="19">
        <v>11729.4</v>
      </c>
      <c r="J110" s="19">
        <v>11562.1</v>
      </c>
      <c r="K110" s="20">
        <v>437</v>
      </c>
      <c r="L110" s="15">
        <v>7401600</v>
      </c>
      <c r="M110" s="19">
        <f t="shared" si="2"/>
        <v>631.0297201902911</v>
      </c>
      <c r="N110" s="20">
        <v>8592.56</v>
      </c>
      <c r="O110" s="22" t="s">
        <v>153</v>
      </c>
    </row>
    <row r="111" spans="1:15" s="12" customFormat="1" ht="46.5" customHeight="1">
      <c r="A111" s="17">
        <v>88</v>
      </c>
      <c r="B111" s="18" t="s">
        <v>349</v>
      </c>
      <c r="C111" s="23">
        <v>1988</v>
      </c>
      <c r="D111" s="23" t="s">
        <v>63</v>
      </c>
      <c r="E111" s="23" t="s">
        <v>62</v>
      </c>
      <c r="F111" s="23">
        <v>3</v>
      </c>
      <c r="G111" s="23">
        <v>3</v>
      </c>
      <c r="H111" s="19">
        <v>2112.5</v>
      </c>
      <c r="I111" s="19">
        <v>1532.7</v>
      </c>
      <c r="J111" s="19">
        <v>916.9</v>
      </c>
      <c r="K111" s="20">
        <v>60</v>
      </c>
      <c r="L111" s="15">
        <v>1656850</v>
      </c>
      <c r="M111" s="19">
        <f t="shared" si="2"/>
        <v>1081.0008481764207</v>
      </c>
      <c r="N111" s="20">
        <v>8592.56</v>
      </c>
      <c r="O111" s="22" t="s">
        <v>153</v>
      </c>
    </row>
    <row r="112" spans="1:15" s="12" customFormat="1" ht="48" customHeight="1">
      <c r="A112" s="17">
        <v>89</v>
      </c>
      <c r="B112" s="18" t="s">
        <v>350</v>
      </c>
      <c r="C112" s="23">
        <v>1979</v>
      </c>
      <c r="D112" s="23">
        <v>2012</v>
      </c>
      <c r="E112" s="23" t="s">
        <v>62</v>
      </c>
      <c r="F112" s="23">
        <v>9</v>
      </c>
      <c r="G112" s="23">
        <v>1</v>
      </c>
      <c r="H112" s="19">
        <v>3994.6</v>
      </c>
      <c r="I112" s="19">
        <v>3146.5</v>
      </c>
      <c r="J112" s="19">
        <v>2568</v>
      </c>
      <c r="K112" s="20">
        <v>112</v>
      </c>
      <c r="L112" s="15">
        <v>1539101</v>
      </c>
      <c r="M112" s="19">
        <f t="shared" si="2"/>
        <v>489.1469887176228</v>
      </c>
      <c r="N112" s="20">
        <v>8592.56</v>
      </c>
      <c r="O112" s="22" t="s">
        <v>153</v>
      </c>
    </row>
    <row r="113" spans="1:15" s="12" customFormat="1" ht="69" customHeight="1">
      <c r="A113" s="17">
        <v>90</v>
      </c>
      <c r="B113" s="18" t="s">
        <v>351</v>
      </c>
      <c r="C113" s="23">
        <v>1978</v>
      </c>
      <c r="D113" s="23" t="s">
        <v>63</v>
      </c>
      <c r="E113" s="23" t="s">
        <v>61</v>
      </c>
      <c r="F113" s="23">
        <v>5</v>
      </c>
      <c r="G113" s="23">
        <v>6</v>
      </c>
      <c r="H113" s="19">
        <v>5765.7</v>
      </c>
      <c r="I113" s="19">
        <v>4709.6</v>
      </c>
      <c r="J113" s="19">
        <v>4308.5</v>
      </c>
      <c r="K113" s="20">
        <v>197</v>
      </c>
      <c r="L113" s="15">
        <v>6706489.11</v>
      </c>
      <c r="M113" s="19">
        <f t="shared" si="2"/>
        <v>1424.0039727365381</v>
      </c>
      <c r="N113" s="20">
        <v>8592.56</v>
      </c>
      <c r="O113" s="22" t="s">
        <v>153</v>
      </c>
    </row>
    <row r="114" spans="1:15" s="12" customFormat="1" ht="69.75" customHeight="1">
      <c r="A114" s="17">
        <v>91</v>
      </c>
      <c r="B114" s="18" t="s">
        <v>352</v>
      </c>
      <c r="C114" s="23">
        <v>1978</v>
      </c>
      <c r="D114" s="23" t="s">
        <v>63</v>
      </c>
      <c r="E114" s="23" t="s">
        <v>61</v>
      </c>
      <c r="F114" s="23">
        <v>5</v>
      </c>
      <c r="G114" s="23">
        <v>6</v>
      </c>
      <c r="H114" s="19">
        <v>5765.7</v>
      </c>
      <c r="I114" s="19">
        <v>4814</v>
      </c>
      <c r="J114" s="19">
        <v>4423.6</v>
      </c>
      <c r="K114" s="20">
        <v>208</v>
      </c>
      <c r="L114" s="15">
        <v>6706558.02</v>
      </c>
      <c r="M114" s="19">
        <f t="shared" si="2"/>
        <v>1393.1362733693393</v>
      </c>
      <c r="N114" s="20">
        <v>8592.56</v>
      </c>
      <c r="O114" s="22" t="s">
        <v>153</v>
      </c>
    </row>
    <row r="115" spans="1:15" s="12" customFormat="1" ht="36" customHeight="1">
      <c r="A115" s="17">
        <v>92</v>
      </c>
      <c r="B115" s="18" t="s">
        <v>353</v>
      </c>
      <c r="C115" s="23">
        <v>1977</v>
      </c>
      <c r="D115" s="23" t="s">
        <v>63</v>
      </c>
      <c r="E115" s="23" t="s">
        <v>62</v>
      </c>
      <c r="F115" s="23">
        <v>5</v>
      </c>
      <c r="G115" s="23">
        <v>2</v>
      </c>
      <c r="H115" s="19">
        <v>4166.3</v>
      </c>
      <c r="I115" s="19">
        <v>3247.1</v>
      </c>
      <c r="J115" s="19">
        <v>2289.9</v>
      </c>
      <c r="K115" s="20">
        <v>138</v>
      </c>
      <c r="L115" s="15">
        <v>4261560.04</v>
      </c>
      <c r="M115" s="19">
        <f t="shared" si="2"/>
        <v>1312.4203258292016</v>
      </c>
      <c r="N115" s="20">
        <v>8592.56</v>
      </c>
      <c r="O115" s="22" t="s">
        <v>153</v>
      </c>
    </row>
    <row r="116" spans="1:15" s="12" customFormat="1" ht="33.75" customHeight="1">
      <c r="A116" s="17">
        <v>93</v>
      </c>
      <c r="B116" s="18" t="s">
        <v>354</v>
      </c>
      <c r="C116" s="23">
        <v>1976</v>
      </c>
      <c r="D116" s="23">
        <v>2008</v>
      </c>
      <c r="E116" s="23" t="s">
        <v>61</v>
      </c>
      <c r="F116" s="23">
        <v>5</v>
      </c>
      <c r="G116" s="23">
        <v>6</v>
      </c>
      <c r="H116" s="19">
        <v>5793.8</v>
      </c>
      <c r="I116" s="19">
        <v>4853.54</v>
      </c>
      <c r="J116" s="19">
        <v>4432.1</v>
      </c>
      <c r="K116" s="20">
        <v>188</v>
      </c>
      <c r="L116" s="15">
        <v>5604525.77</v>
      </c>
      <c r="M116" s="19">
        <f t="shared" si="2"/>
        <v>1154.7294902277513</v>
      </c>
      <c r="N116" s="20">
        <v>8592.56</v>
      </c>
      <c r="O116" s="22" t="s">
        <v>153</v>
      </c>
    </row>
    <row r="117" spans="1:15" s="12" customFormat="1" ht="31.5" customHeight="1">
      <c r="A117" s="17">
        <v>94</v>
      </c>
      <c r="B117" s="18" t="s">
        <v>355</v>
      </c>
      <c r="C117" s="23">
        <v>1953</v>
      </c>
      <c r="D117" s="23" t="s">
        <v>63</v>
      </c>
      <c r="E117" s="23" t="s">
        <v>69</v>
      </c>
      <c r="F117" s="23">
        <v>3</v>
      </c>
      <c r="G117" s="23">
        <v>2</v>
      </c>
      <c r="H117" s="19">
        <v>1661.2</v>
      </c>
      <c r="I117" s="19">
        <v>1306.8</v>
      </c>
      <c r="J117" s="19">
        <v>1085.9</v>
      </c>
      <c r="K117" s="20">
        <v>36</v>
      </c>
      <c r="L117" s="15">
        <v>2889167</v>
      </c>
      <c r="M117" s="19">
        <f t="shared" si="2"/>
        <v>2210.871594735231</v>
      </c>
      <c r="N117" s="20">
        <v>8592.56</v>
      </c>
      <c r="O117" s="22" t="s">
        <v>153</v>
      </c>
    </row>
    <row r="118" spans="1:15" s="12" customFormat="1" ht="49.5" customHeight="1">
      <c r="A118" s="17">
        <v>95</v>
      </c>
      <c r="B118" s="18" t="s">
        <v>356</v>
      </c>
      <c r="C118" s="23">
        <v>1966</v>
      </c>
      <c r="D118" s="23" t="s">
        <v>63</v>
      </c>
      <c r="E118" s="23" t="s">
        <v>62</v>
      </c>
      <c r="F118" s="23">
        <v>5</v>
      </c>
      <c r="G118" s="23">
        <v>4</v>
      </c>
      <c r="H118" s="19">
        <v>3394.6</v>
      </c>
      <c r="I118" s="19">
        <v>3269.7</v>
      </c>
      <c r="J118" s="19">
        <v>1895.7</v>
      </c>
      <c r="K118" s="20">
        <v>96</v>
      </c>
      <c r="L118" s="15">
        <v>2147722</v>
      </c>
      <c r="M118" s="19">
        <f t="shared" si="2"/>
        <v>656.8559806710097</v>
      </c>
      <c r="N118" s="20">
        <v>8592.56</v>
      </c>
      <c r="O118" s="22" t="s">
        <v>153</v>
      </c>
    </row>
    <row r="119" spans="1:15" s="12" customFormat="1" ht="51.75" customHeight="1">
      <c r="A119" s="17">
        <v>96</v>
      </c>
      <c r="B119" s="18" t="s">
        <v>357</v>
      </c>
      <c r="C119" s="23">
        <v>1965</v>
      </c>
      <c r="D119" s="23" t="s">
        <v>63</v>
      </c>
      <c r="E119" s="23" t="s">
        <v>61</v>
      </c>
      <c r="F119" s="23">
        <v>5</v>
      </c>
      <c r="G119" s="23">
        <v>4</v>
      </c>
      <c r="H119" s="19">
        <v>4660</v>
      </c>
      <c r="I119" s="19">
        <v>3573</v>
      </c>
      <c r="J119" s="19">
        <v>3504.1</v>
      </c>
      <c r="K119" s="20">
        <v>149</v>
      </c>
      <c r="L119" s="15">
        <v>2170500</v>
      </c>
      <c r="M119" s="19">
        <f t="shared" si="2"/>
        <v>607.4727120067171</v>
      </c>
      <c r="N119" s="20">
        <v>8592.56</v>
      </c>
      <c r="O119" s="22" t="s">
        <v>153</v>
      </c>
    </row>
    <row r="120" spans="1:15" s="12" customFormat="1" ht="49.5" customHeight="1">
      <c r="A120" s="17">
        <v>97</v>
      </c>
      <c r="B120" s="18" t="s">
        <v>358</v>
      </c>
      <c r="C120" s="23">
        <v>1963</v>
      </c>
      <c r="D120" s="23" t="s">
        <v>63</v>
      </c>
      <c r="E120" s="23" t="s">
        <v>62</v>
      </c>
      <c r="F120" s="23">
        <v>4</v>
      </c>
      <c r="G120" s="23">
        <v>4</v>
      </c>
      <c r="H120" s="19">
        <v>3274.5</v>
      </c>
      <c r="I120" s="19">
        <v>2608.6</v>
      </c>
      <c r="J120" s="19">
        <v>2121.4</v>
      </c>
      <c r="K120" s="20">
        <v>74</v>
      </c>
      <c r="L120" s="15">
        <v>2181887</v>
      </c>
      <c r="M120" s="19">
        <f t="shared" si="2"/>
        <v>836.4206854251323</v>
      </c>
      <c r="N120" s="20">
        <v>8592.56</v>
      </c>
      <c r="O120" s="22" t="s">
        <v>153</v>
      </c>
    </row>
    <row r="121" spans="1:15" s="12" customFormat="1" ht="51" customHeight="1">
      <c r="A121" s="17">
        <v>98</v>
      </c>
      <c r="B121" s="18" t="s">
        <v>359</v>
      </c>
      <c r="C121" s="23">
        <v>1972</v>
      </c>
      <c r="D121" s="23">
        <v>2008</v>
      </c>
      <c r="E121" s="23" t="s">
        <v>61</v>
      </c>
      <c r="F121" s="23">
        <v>5</v>
      </c>
      <c r="G121" s="23">
        <v>6</v>
      </c>
      <c r="H121" s="19">
        <v>6152.9</v>
      </c>
      <c r="I121" s="19">
        <v>4694.4</v>
      </c>
      <c r="J121" s="19">
        <v>4691.4</v>
      </c>
      <c r="K121" s="20">
        <v>174</v>
      </c>
      <c r="L121" s="15">
        <v>5632525.94</v>
      </c>
      <c r="M121" s="19">
        <f t="shared" si="2"/>
        <v>1199.8393703135653</v>
      </c>
      <c r="N121" s="20">
        <v>8592.56</v>
      </c>
      <c r="O121" s="22" t="s">
        <v>153</v>
      </c>
    </row>
    <row r="122" spans="1:15" s="12" customFormat="1" ht="52.5" customHeight="1">
      <c r="A122" s="17">
        <v>99</v>
      </c>
      <c r="B122" s="18" t="s">
        <v>360</v>
      </c>
      <c r="C122" s="23">
        <v>1958</v>
      </c>
      <c r="D122" s="23" t="s">
        <v>63</v>
      </c>
      <c r="E122" s="23" t="s">
        <v>62</v>
      </c>
      <c r="F122" s="23">
        <v>3</v>
      </c>
      <c r="G122" s="23">
        <v>3</v>
      </c>
      <c r="H122" s="19">
        <v>1946.3</v>
      </c>
      <c r="I122" s="19">
        <v>1524.8</v>
      </c>
      <c r="J122" s="19">
        <v>1524.8</v>
      </c>
      <c r="K122" s="20">
        <v>52</v>
      </c>
      <c r="L122" s="15">
        <v>3329731</v>
      </c>
      <c r="M122" s="19">
        <f t="shared" si="2"/>
        <v>2183.716552990556</v>
      </c>
      <c r="N122" s="20">
        <v>8592.56</v>
      </c>
      <c r="O122" s="22" t="s">
        <v>153</v>
      </c>
    </row>
    <row r="123" spans="1:15" s="12" customFormat="1" ht="48" customHeight="1">
      <c r="A123" s="17">
        <v>100</v>
      </c>
      <c r="B123" s="18" t="s">
        <v>361</v>
      </c>
      <c r="C123" s="23">
        <v>1982</v>
      </c>
      <c r="D123" s="23" t="s">
        <v>63</v>
      </c>
      <c r="E123" s="23" t="s">
        <v>61</v>
      </c>
      <c r="F123" s="23">
        <v>9</v>
      </c>
      <c r="G123" s="23">
        <v>2</v>
      </c>
      <c r="H123" s="19">
        <v>4904.1</v>
      </c>
      <c r="I123" s="19">
        <v>3863.8</v>
      </c>
      <c r="J123" s="19">
        <v>3666.4</v>
      </c>
      <c r="K123" s="20">
        <v>168</v>
      </c>
      <c r="L123" s="15">
        <v>2462100</v>
      </c>
      <c r="M123" s="19">
        <f t="shared" si="2"/>
        <v>637.2224235208862</v>
      </c>
      <c r="N123" s="20">
        <v>8592.56</v>
      </c>
      <c r="O123" s="22" t="s">
        <v>153</v>
      </c>
    </row>
    <row r="124" spans="1:15" s="12" customFormat="1" ht="51" customHeight="1">
      <c r="A124" s="17">
        <v>101</v>
      </c>
      <c r="B124" s="18" t="s">
        <v>362</v>
      </c>
      <c r="C124" s="23">
        <v>1981</v>
      </c>
      <c r="D124" s="23" t="s">
        <v>63</v>
      </c>
      <c r="E124" s="23" t="s">
        <v>61</v>
      </c>
      <c r="F124" s="23">
        <v>9</v>
      </c>
      <c r="G124" s="23">
        <v>3</v>
      </c>
      <c r="H124" s="19">
        <v>6337.4</v>
      </c>
      <c r="I124" s="19">
        <v>5851.8</v>
      </c>
      <c r="J124" s="19">
        <v>5626.3</v>
      </c>
      <c r="K124" s="20">
        <v>245</v>
      </c>
      <c r="L124" s="15">
        <v>3700800</v>
      </c>
      <c r="M124" s="19">
        <f t="shared" si="2"/>
        <v>632.4207936019686</v>
      </c>
      <c r="N124" s="20">
        <v>8592.56</v>
      </c>
      <c r="O124" s="22" t="s">
        <v>153</v>
      </c>
    </row>
    <row r="125" spans="1:15" s="12" customFormat="1" ht="52.5" customHeight="1">
      <c r="A125" s="17">
        <v>102</v>
      </c>
      <c r="B125" s="18" t="s">
        <v>363</v>
      </c>
      <c r="C125" s="23">
        <v>1984</v>
      </c>
      <c r="D125" s="23" t="s">
        <v>63</v>
      </c>
      <c r="E125" s="23" t="s">
        <v>61</v>
      </c>
      <c r="F125" s="23">
        <v>9</v>
      </c>
      <c r="G125" s="23">
        <v>3</v>
      </c>
      <c r="H125" s="19">
        <v>6344.1</v>
      </c>
      <c r="I125" s="19">
        <v>5891.2</v>
      </c>
      <c r="J125" s="19">
        <v>5777.5</v>
      </c>
      <c r="K125" s="20">
        <v>249</v>
      </c>
      <c r="L125" s="15">
        <v>3700800</v>
      </c>
      <c r="M125" s="19">
        <f t="shared" si="2"/>
        <v>628.1912004345464</v>
      </c>
      <c r="N125" s="20">
        <v>8592.56</v>
      </c>
      <c r="O125" s="22" t="s">
        <v>153</v>
      </c>
    </row>
    <row r="126" spans="1:15" s="12" customFormat="1" ht="48" customHeight="1">
      <c r="A126" s="17">
        <v>103</v>
      </c>
      <c r="B126" s="18" t="s">
        <v>364</v>
      </c>
      <c r="C126" s="23">
        <v>1974</v>
      </c>
      <c r="D126" s="23" t="s">
        <v>63</v>
      </c>
      <c r="E126" s="23" t="s">
        <v>62</v>
      </c>
      <c r="F126" s="23">
        <v>5</v>
      </c>
      <c r="G126" s="23">
        <v>4</v>
      </c>
      <c r="H126" s="19">
        <v>4378.4</v>
      </c>
      <c r="I126" s="19">
        <v>3378.4</v>
      </c>
      <c r="J126" s="19">
        <v>3054.2</v>
      </c>
      <c r="K126" s="20">
        <v>158</v>
      </c>
      <c r="L126" s="15">
        <v>2147359</v>
      </c>
      <c r="M126" s="19">
        <f t="shared" si="2"/>
        <v>635.6141960691451</v>
      </c>
      <c r="N126" s="20">
        <v>8592.56</v>
      </c>
      <c r="O126" s="22" t="s">
        <v>153</v>
      </c>
    </row>
    <row r="127" spans="1:15" s="12" customFormat="1" ht="48" customHeight="1">
      <c r="A127" s="17">
        <v>104</v>
      </c>
      <c r="B127" s="18" t="s">
        <v>365</v>
      </c>
      <c r="C127" s="23">
        <v>1981</v>
      </c>
      <c r="D127" s="23" t="s">
        <v>63</v>
      </c>
      <c r="E127" s="23" t="s">
        <v>61</v>
      </c>
      <c r="F127" s="23">
        <v>9</v>
      </c>
      <c r="G127" s="23">
        <v>3</v>
      </c>
      <c r="H127" s="19">
        <v>6525.2</v>
      </c>
      <c r="I127" s="19">
        <v>5908.3</v>
      </c>
      <c r="J127" s="19">
        <v>5781.2</v>
      </c>
      <c r="K127" s="20">
        <v>217</v>
      </c>
      <c r="L127" s="15">
        <v>3700800</v>
      </c>
      <c r="M127" s="19">
        <f t="shared" si="2"/>
        <v>626.3730683953082</v>
      </c>
      <c r="N127" s="20">
        <v>8592.56</v>
      </c>
      <c r="O127" s="22" t="s">
        <v>153</v>
      </c>
    </row>
    <row r="128" spans="1:15" s="12" customFormat="1" ht="50.25" customHeight="1">
      <c r="A128" s="17">
        <v>105</v>
      </c>
      <c r="B128" s="18" t="s">
        <v>366</v>
      </c>
      <c r="C128" s="23">
        <v>1935</v>
      </c>
      <c r="D128" s="23" t="s">
        <v>63</v>
      </c>
      <c r="E128" s="23" t="s">
        <v>68</v>
      </c>
      <c r="F128" s="23">
        <v>1</v>
      </c>
      <c r="G128" s="23">
        <v>1</v>
      </c>
      <c r="H128" s="19">
        <v>556.6</v>
      </c>
      <c r="I128" s="19">
        <v>492.9</v>
      </c>
      <c r="J128" s="19">
        <v>492.9</v>
      </c>
      <c r="K128" s="20">
        <v>16</v>
      </c>
      <c r="L128" s="15">
        <v>1162174.25</v>
      </c>
      <c r="M128" s="19">
        <f t="shared" si="2"/>
        <v>2357.8296814769733</v>
      </c>
      <c r="N128" s="20">
        <v>8592.56</v>
      </c>
      <c r="O128" s="22" t="s">
        <v>153</v>
      </c>
    </row>
    <row r="129" spans="1:15" s="12" customFormat="1" ht="17.25" customHeight="1">
      <c r="A129" s="45" t="s">
        <v>73</v>
      </c>
      <c r="B129" s="45"/>
      <c r="C129" s="23" t="s">
        <v>59</v>
      </c>
      <c r="D129" s="23" t="s">
        <v>59</v>
      </c>
      <c r="E129" s="23" t="s">
        <v>59</v>
      </c>
      <c r="F129" s="23" t="s">
        <v>59</v>
      </c>
      <c r="G129" s="23" t="s">
        <v>59</v>
      </c>
      <c r="H129" s="19">
        <f>SUM(H130:H139)</f>
        <v>72834.7</v>
      </c>
      <c r="I129" s="19">
        <f>SUM(I130:I139)</f>
        <v>55324.649999999994</v>
      </c>
      <c r="J129" s="19">
        <f>SUM(J130:J139)</f>
        <v>53945.1</v>
      </c>
      <c r="K129" s="20">
        <f>SUM(K130:K139)</f>
        <v>2414</v>
      </c>
      <c r="L129" s="19">
        <f>SUM(L130:L139)</f>
        <v>32146260.33</v>
      </c>
      <c r="M129" s="19">
        <f t="shared" si="2"/>
        <v>581.0476944725363</v>
      </c>
      <c r="N129" s="20">
        <v>8592.56</v>
      </c>
      <c r="O129" s="22" t="s">
        <v>153</v>
      </c>
    </row>
    <row r="130" spans="1:15" s="12" customFormat="1" ht="45" customHeight="1">
      <c r="A130" s="17">
        <v>106</v>
      </c>
      <c r="B130" s="18" t="s">
        <v>367</v>
      </c>
      <c r="C130" s="23">
        <v>1987</v>
      </c>
      <c r="D130" s="23" t="s">
        <v>63</v>
      </c>
      <c r="E130" s="23" t="s">
        <v>61</v>
      </c>
      <c r="F130" s="23">
        <v>9</v>
      </c>
      <c r="G130" s="23">
        <v>2</v>
      </c>
      <c r="H130" s="19">
        <v>10716.3</v>
      </c>
      <c r="I130" s="19">
        <v>6504.4</v>
      </c>
      <c r="J130" s="19">
        <v>6433.4</v>
      </c>
      <c r="K130" s="20">
        <v>320</v>
      </c>
      <c r="L130" s="15">
        <v>3713466.28</v>
      </c>
      <c r="M130" s="19">
        <f t="shared" si="2"/>
        <v>570.9160383740237</v>
      </c>
      <c r="N130" s="20">
        <v>8592.56</v>
      </c>
      <c r="O130" s="22" t="s">
        <v>153</v>
      </c>
    </row>
    <row r="131" spans="1:15" s="12" customFormat="1" ht="48" customHeight="1">
      <c r="A131" s="17">
        <v>107</v>
      </c>
      <c r="B131" s="18" t="s">
        <v>368</v>
      </c>
      <c r="C131" s="23">
        <v>1984</v>
      </c>
      <c r="D131" s="23" t="s">
        <v>63</v>
      </c>
      <c r="E131" s="23" t="s">
        <v>61</v>
      </c>
      <c r="F131" s="23">
        <v>5</v>
      </c>
      <c r="G131" s="23">
        <v>6</v>
      </c>
      <c r="H131" s="19">
        <v>5917.6</v>
      </c>
      <c r="I131" s="19">
        <v>4054.05</v>
      </c>
      <c r="J131" s="19">
        <v>3998.4</v>
      </c>
      <c r="K131" s="20">
        <v>184</v>
      </c>
      <c r="L131" s="15">
        <v>1523542.33</v>
      </c>
      <c r="M131" s="19">
        <f t="shared" si="2"/>
        <v>375.80748387415053</v>
      </c>
      <c r="N131" s="20">
        <v>8592.56</v>
      </c>
      <c r="O131" s="22" t="s">
        <v>153</v>
      </c>
    </row>
    <row r="132" spans="1:15" s="12" customFormat="1" ht="49.5" customHeight="1">
      <c r="A132" s="17">
        <v>108</v>
      </c>
      <c r="B132" s="18" t="s">
        <v>369</v>
      </c>
      <c r="C132" s="23">
        <v>1977</v>
      </c>
      <c r="D132" s="23" t="s">
        <v>63</v>
      </c>
      <c r="E132" s="23" t="s">
        <v>61</v>
      </c>
      <c r="F132" s="23">
        <v>5</v>
      </c>
      <c r="G132" s="23">
        <v>6</v>
      </c>
      <c r="H132" s="19">
        <v>5974.6</v>
      </c>
      <c r="I132" s="19">
        <v>4076.7</v>
      </c>
      <c r="J132" s="19">
        <v>4076.7</v>
      </c>
      <c r="K132" s="20">
        <v>181</v>
      </c>
      <c r="L132" s="15">
        <v>1665047.89</v>
      </c>
      <c r="M132" s="19">
        <f t="shared" si="2"/>
        <v>408.43032109304096</v>
      </c>
      <c r="N132" s="20">
        <v>8592.56</v>
      </c>
      <c r="O132" s="22" t="s">
        <v>153</v>
      </c>
    </row>
    <row r="133" spans="1:15" s="12" customFormat="1" ht="48.75" customHeight="1">
      <c r="A133" s="17">
        <v>109</v>
      </c>
      <c r="B133" s="18" t="s">
        <v>432</v>
      </c>
      <c r="C133" s="23">
        <v>1973</v>
      </c>
      <c r="D133" s="23" t="s">
        <v>63</v>
      </c>
      <c r="E133" s="23" t="s">
        <v>62</v>
      </c>
      <c r="F133" s="23">
        <v>5</v>
      </c>
      <c r="G133" s="23">
        <v>2</v>
      </c>
      <c r="H133" s="19">
        <v>5167.8</v>
      </c>
      <c r="I133" s="19">
        <v>3243.4</v>
      </c>
      <c r="J133" s="19">
        <v>3243.4</v>
      </c>
      <c r="K133" s="20">
        <v>169</v>
      </c>
      <c r="L133" s="15">
        <v>1665047.89</v>
      </c>
      <c r="M133" s="19">
        <f t="shared" si="2"/>
        <v>513.3649534439169</v>
      </c>
      <c r="N133" s="20">
        <v>8592.56</v>
      </c>
      <c r="O133" s="22" t="s">
        <v>153</v>
      </c>
    </row>
    <row r="134" spans="1:15" s="12" customFormat="1" ht="48" customHeight="1">
      <c r="A134" s="17">
        <v>110</v>
      </c>
      <c r="B134" s="18" t="s">
        <v>370</v>
      </c>
      <c r="C134" s="23">
        <v>1984</v>
      </c>
      <c r="D134" s="23" t="s">
        <v>63</v>
      </c>
      <c r="E134" s="23" t="s">
        <v>62</v>
      </c>
      <c r="F134" s="23">
        <v>4</v>
      </c>
      <c r="G134" s="23">
        <v>3</v>
      </c>
      <c r="H134" s="19">
        <v>2567</v>
      </c>
      <c r="I134" s="19">
        <v>2383.4</v>
      </c>
      <c r="J134" s="19">
        <v>2383.4</v>
      </c>
      <c r="K134" s="20">
        <v>106</v>
      </c>
      <c r="L134" s="15">
        <v>1669436.63</v>
      </c>
      <c r="M134" s="19">
        <f t="shared" si="2"/>
        <v>700.4433288579339</v>
      </c>
      <c r="N134" s="20">
        <v>8592.56</v>
      </c>
      <c r="O134" s="22" t="s">
        <v>153</v>
      </c>
    </row>
    <row r="135" spans="1:15" s="12" customFormat="1" ht="50.25" customHeight="1">
      <c r="A135" s="17">
        <v>111</v>
      </c>
      <c r="B135" s="18" t="s">
        <v>371</v>
      </c>
      <c r="C135" s="23">
        <v>1985</v>
      </c>
      <c r="D135" s="23" t="s">
        <v>63</v>
      </c>
      <c r="E135" s="23" t="s">
        <v>61</v>
      </c>
      <c r="F135" s="23">
        <v>9</v>
      </c>
      <c r="G135" s="23">
        <v>5</v>
      </c>
      <c r="H135" s="19">
        <v>12657</v>
      </c>
      <c r="I135" s="19">
        <v>10590.8</v>
      </c>
      <c r="J135" s="19">
        <v>9395.9</v>
      </c>
      <c r="K135" s="20">
        <v>409</v>
      </c>
      <c r="L135" s="15">
        <v>8401590</v>
      </c>
      <c r="M135" s="19">
        <f t="shared" si="2"/>
        <v>793.29134720701</v>
      </c>
      <c r="N135" s="20">
        <v>8592.56</v>
      </c>
      <c r="O135" s="22" t="s">
        <v>153</v>
      </c>
    </row>
    <row r="136" spans="1:15" s="12" customFormat="1" ht="48.75" customHeight="1">
      <c r="A136" s="17">
        <v>112</v>
      </c>
      <c r="B136" s="18" t="s">
        <v>372</v>
      </c>
      <c r="C136" s="23">
        <v>1979</v>
      </c>
      <c r="D136" s="23">
        <v>2009</v>
      </c>
      <c r="E136" s="23" t="s">
        <v>61</v>
      </c>
      <c r="F136" s="23">
        <v>9</v>
      </c>
      <c r="G136" s="23">
        <v>7</v>
      </c>
      <c r="H136" s="19">
        <v>15325.6</v>
      </c>
      <c r="I136" s="19">
        <v>13571</v>
      </c>
      <c r="J136" s="19">
        <v>13543</v>
      </c>
      <c r="K136" s="20">
        <v>545</v>
      </c>
      <c r="L136" s="15">
        <v>3348860.23</v>
      </c>
      <c r="M136" s="19">
        <f t="shared" si="2"/>
        <v>246.7659148183627</v>
      </c>
      <c r="N136" s="20">
        <v>8592.56</v>
      </c>
      <c r="O136" s="22" t="s">
        <v>153</v>
      </c>
    </row>
    <row r="137" spans="1:15" s="12" customFormat="1" ht="36" customHeight="1">
      <c r="A137" s="17">
        <v>113</v>
      </c>
      <c r="B137" s="18" t="s">
        <v>373</v>
      </c>
      <c r="C137" s="23">
        <v>1966</v>
      </c>
      <c r="D137" s="23" t="s">
        <v>63</v>
      </c>
      <c r="E137" s="23" t="s">
        <v>62</v>
      </c>
      <c r="F137" s="23">
        <v>2</v>
      </c>
      <c r="G137" s="23">
        <v>3</v>
      </c>
      <c r="H137" s="19">
        <v>1099.6</v>
      </c>
      <c r="I137" s="19">
        <v>959.2</v>
      </c>
      <c r="J137" s="19">
        <v>959.2</v>
      </c>
      <c r="K137" s="20">
        <v>65</v>
      </c>
      <c r="L137" s="15">
        <v>1259880</v>
      </c>
      <c r="M137" s="19">
        <f t="shared" si="2"/>
        <v>1313.4695579649708</v>
      </c>
      <c r="N137" s="20">
        <v>8592.56</v>
      </c>
      <c r="O137" s="22" t="s">
        <v>153</v>
      </c>
    </row>
    <row r="138" spans="1:15" s="12" customFormat="1" ht="36" customHeight="1">
      <c r="A138" s="17">
        <v>114</v>
      </c>
      <c r="B138" s="18" t="s">
        <v>374</v>
      </c>
      <c r="C138" s="23">
        <v>1986</v>
      </c>
      <c r="D138" s="23" t="s">
        <v>63</v>
      </c>
      <c r="E138" s="23" t="s">
        <v>61</v>
      </c>
      <c r="F138" s="23">
        <v>9</v>
      </c>
      <c r="G138" s="23">
        <v>5</v>
      </c>
      <c r="H138" s="19">
        <v>13093</v>
      </c>
      <c r="I138" s="19">
        <v>9667.6</v>
      </c>
      <c r="J138" s="19">
        <v>9637.6</v>
      </c>
      <c r="K138" s="20">
        <v>417</v>
      </c>
      <c r="L138" s="15">
        <v>8691002</v>
      </c>
      <c r="M138" s="19">
        <f t="shared" si="2"/>
        <v>898.9823741156026</v>
      </c>
      <c r="N138" s="20">
        <v>8592.56</v>
      </c>
      <c r="O138" s="22" t="s">
        <v>153</v>
      </c>
    </row>
    <row r="139" spans="1:15" s="12" customFormat="1" ht="45.75" customHeight="1">
      <c r="A139" s="17">
        <v>115</v>
      </c>
      <c r="B139" s="18" t="s">
        <v>375</v>
      </c>
      <c r="C139" s="23">
        <v>1953</v>
      </c>
      <c r="D139" s="23" t="s">
        <v>63</v>
      </c>
      <c r="E139" s="23" t="s">
        <v>68</v>
      </c>
      <c r="F139" s="23">
        <v>2</v>
      </c>
      <c r="G139" s="23">
        <v>1</v>
      </c>
      <c r="H139" s="19">
        <v>316.2</v>
      </c>
      <c r="I139" s="19">
        <v>274.1</v>
      </c>
      <c r="J139" s="19">
        <v>274.1</v>
      </c>
      <c r="K139" s="20">
        <v>18</v>
      </c>
      <c r="L139" s="15">
        <v>208387.08</v>
      </c>
      <c r="M139" s="19">
        <f t="shared" si="2"/>
        <v>760.2593214155416</v>
      </c>
      <c r="N139" s="20">
        <v>8592.56</v>
      </c>
      <c r="O139" s="22" t="s">
        <v>153</v>
      </c>
    </row>
    <row r="140" spans="1:15" s="12" customFormat="1" ht="31.5" customHeight="1">
      <c r="A140" s="45" t="s">
        <v>74</v>
      </c>
      <c r="B140" s="45"/>
      <c r="C140" s="23" t="s">
        <v>59</v>
      </c>
      <c r="D140" s="23" t="s">
        <v>59</v>
      </c>
      <c r="E140" s="23" t="s">
        <v>59</v>
      </c>
      <c r="F140" s="23" t="s">
        <v>59</v>
      </c>
      <c r="G140" s="23" t="s">
        <v>59</v>
      </c>
      <c r="H140" s="19">
        <f>SUM(H141:H145)</f>
        <v>3059.6000000000004</v>
      </c>
      <c r="I140" s="19">
        <f>SUM(I141:I145)</f>
        <v>2871.3</v>
      </c>
      <c r="J140" s="19">
        <f>SUM(J141:J145)</f>
        <v>2738.8</v>
      </c>
      <c r="K140" s="20">
        <f>SUM(K141:K145)</f>
        <v>99</v>
      </c>
      <c r="L140" s="19">
        <f>SUM(L141:L145)</f>
        <v>10420190.92</v>
      </c>
      <c r="M140" s="19">
        <f t="shared" si="2"/>
        <v>3629.08470727545</v>
      </c>
      <c r="N140" s="20">
        <v>8592.56</v>
      </c>
      <c r="O140" s="22" t="s">
        <v>153</v>
      </c>
    </row>
    <row r="141" spans="1:15" s="12" customFormat="1" ht="48" customHeight="1">
      <c r="A141" s="17">
        <v>116</v>
      </c>
      <c r="B141" s="18" t="s">
        <v>376</v>
      </c>
      <c r="C141" s="23">
        <v>1969</v>
      </c>
      <c r="D141" s="23" t="s">
        <v>63</v>
      </c>
      <c r="E141" s="23" t="s">
        <v>62</v>
      </c>
      <c r="F141" s="23">
        <v>2</v>
      </c>
      <c r="G141" s="23">
        <v>2</v>
      </c>
      <c r="H141" s="19">
        <v>729</v>
      </c>
      <c r="I141" s="19">
        <v>708.7</v>
      </c>
      <c r="J141" s="19">
        <v>630.7</v>
      </c>
      <c r="K141" s="20">
        <v>33</v>
      </c>
      <c r="L141" s="15">
        <v>3064498.89</v>
      </c>
      <c r="M141" s="19">
        <f t="shared" si="2"/>
        <v>4324.1130097361365</v>
      </c>
      <c r="N141" s="20">
        <v>8592.56</v>
      </c>
      <c r="O141" s="22" t="s">
        <v>153</v>
      </c>
    </row>
    <row r="142" spans="1:15" s="12" customFormat="1" ht="50.25" customHeight="1">
      <c r="A142" s="17">
        <v>117</v>
      </c>
      <c r="B142" s="18" t="s">
        <v>377</v>
      </c>
      <c r="C142" s="23">
        <v>1974</v>
      </c>
      <c r="D142" s="23" t="s">
        <v>63</v>
      </c>
      <c r="E142" s="23" t="s">
        <v>61</v>
      </c>
      <c r="F142" s="23">
        <v>2</v>
      </c>
      <c r="G142" s="23">
        <v>2</v>
      </c>
      <c r="H142" s="19">
        <v>574.4</v>
      </c>
      <c r="I142" s="19">
        <v>534.7</v>
      </c>
      <c r="J142" s="19">
        <v>534.7</v>
      </c>
      <c r="K142" s="20">
        <v>18</v>
      </c>
      <c r="L142" s="15">
        <v>1790398.21</v>
      </c>
      <c r="M142" s="19">
        <f t="shared" si="2"/>
        <v>3348.416326912287</v>
      </c>
      <c r="N142" s="20">
        <v>8592.56</v>
      </c>
      <c r="O142" s="22" t="s">
        <v>153</v>
      </c>
    </row>
    <row r="143" spans="1:15" s="12" customFormat="1" ht="45" customHeight="1">
      <c r="A143" s="17">
        <v>118</v>
      </c>
      <c r="B143" s="18" t="s">
        <v>378</v>
      </c>
      <c r="C143" s="23">
        <v>1964</v>
      </c>
      <c r="D143" s="23" t="s">
        <v>63</v>
      </c>
      <c r="E143" s="23" t="s">
        <v>62</v>
      </c>
      <c r="F143" s="23">
        <v>2</v>
      </c>
      <c r="G143" s="23">
        <v>2</v>
      </c>
      <c r="H143" s="19">
        <v>579.7</v>
      </c>
      <c r="I143" s="19">
        <v>531.7</v>
      </c>
      <c r="J143" s="19">
        <v>531.7</v>
      </c>
      <c r="K143" s="20">
        <v>10</v>
      </c>
      <c r="L143" s="15">
        <v>3047307.5599999996</v>
      </c>
      <c r="M143" s="19">
        <f t="shared" si="2"/>
        <v>5731.253639270264</v>
      </c>
      <c r="N143" s="20">
        <v>8592.56</v>
      </c>
      <c r="O143" s="22" t="s">
        <v>153</v>
      </c>
    </row>
    <row r="144" spans="1:15" s="12" customFormat="1" ht="49.5" customHeight="1">
      <c r="A144" s="17">
        <v>119</v>
      </c>
      <c r="B144" s="18" t="s">
        <v>379</v>
      </c>
      <c r="C144" s="23">
        <v>1963</v>
      </c>
      <c r="D144" s="23" t="s">
        <v>63</v>
      </c>
      <c r="E144" s="23" t="s">
        <v>62</v>
      </c>
      <c r="F144" s="23">
        <v>2</v>
      </c>
      <c r="G144" s="23">
        <v>3</v>
      </c>
      <c r="H144" s="19">
        <v>549.7</v>
      </c>
      <c r="I144" s="19">
        <v>541.4</v>
      </c>
      <c r="J144" s="19">
        <v>486.9</v>
      </c>
      <c r="K144" s="20">
        <v>21</v>
      </c>
      <c r="L144" s="15">
        <v>1261249.29</v>
      </c>
      <c r="M144" s="19">
        <f t="shared" si="2"/>
        <v>2329.607111193203</v>
      </c>
      <c r="N144" s="20">
        <v>8592.56</v>
      </c>
      <c r="O144" s="22" t="s">
        <v>153</v>
      </c>
    </row>
    <row r="145" spans="1:15" s="12" customFormat="1" ht="51" customHeight="1">
      <c r="A145" s="17">
        <v>120</v>
      </c>
      <c r="B145" s="18" t="s">
        <v>380</v>
      </c>
      <c r="C145" s="23">
        <v>1964</v>
      </c>
      <c r="D145" s="23" t="s">
        <v>63</v>
      </c>
      <c r="E145" s="23" t="s">
        <v>62</v>
      </c>
      <c r="F145" s="23">
        <v>2</v>
      </c>
      <c r="G145" s="23">
        <v>3</v>
      </c>
      <c r="H145" s="19">
        <v>626.8</v>
      </c>
      <c r="I145" s="19">
        <v>554.8</v>
      </c>
      <c r="J145" s="19">
        <v>554.8</v>
      </c>
      <c r="K145" s="20">
        <v>17</v>
      </c>
      <c r="L145" s="15">
        <v>1256736.97</v>
      </c>
      <c r="M145" s="19">
        <f t="shared" si="2"/>
        <v>2265.2072278298488</v>
      </c>
      <c r="N145" s="20">
        <v>8592.56</v>
      </c>
      <c r="O145" s="22" t="s">
        <v>153</v>
      </c>
    </row>
    <row r="146" spans="1:15" s="12" customFormat="1" ht="34.5" customHeight="1">
      <c r="A146" s="45" t="s">
        <v>76</v>
      </c>
      <c r="B146" s="45"/>
      <c r="C146" s="23" t="s">
        <v>59</v>
      </c>
      <c r="D146" s="23" t="s">
        <v>59</v>
      </c>
      <c r="E146" s="23" t="s">
        <v>59</v>
      </c>
      <c r="F146" s="23" t="s">
        <v>59</v>
      </c>
      <c r="G146" s="23" t="s">
        <v>59</v>
      </c>
      <c r="H146" s="19">
        <f>SUM(H147:H153)</f>
        <v>66292.3</v>
      </c>
      <c r="I146" s="19">
        <f>SUM(I147:I153)</f>
        <v>49867.100000000006</v>
      </c>
      <c r="J146" s="19">
        <f>SUM(J147:J153)</f>
        <v>48539.899999999994</v>
      </c>
      <c r="K146" s="20">
        <f>SUM(K147:K153)</f>
        <v>2297</v>
      </c>
      <c r="L146" s="19">
        <f>SUM(L147:L153)</f>
        <v>29018718.439999998</v>
      </c>
      <c r="M146" s="19">
        <f t="shared" si="2"/>
        <v>581.9211151239995</v>
      </c>
      <c r="N146" s="20">
        <v>8592.56</v>
      </c>
      <c r="O146" s="22" t="s">
        <v>153</v>
      </c>
    </row>
    <row r="147" spans="1:15" s="12" customFormat="1" ht="48.75" customHeight="1">
      <c r="A147" s="17">
        <v>121</v>
      </c>
      <c r="B147" s="18" t="s">
        <v>433</v>
      </c>
      <c r="C147" s="23">
        <v>1985</v>
      </c>
      <c r="D147" s="23" t="s">
        <v>63</v>
      </c>
      <c r="E147" s="23" t="s">
        <v>61</v>
      </c>
      <c r="F147" s="23">
        <v>9</v>
      </c>
      <c r="G147" s="23">
        <v>7</v>
      </c>
      <c r="H147" s="19">
        <v>16133.9</v>
      </c>
      <c r="I147" s="19">
        <v>12451.1</v>
      </c>
      <c r="J147" s="19">
        <v>12261.1</v>
      </c>
      <c r="K147" s="20">
        <v>522</v>
      </c>
      <c r="L147" s="15">
        <v>1529932</v>
      </c>
      <c r="M147" s="19">
        <f t="shared" si="2"/>
        <v>122.87524797005887</v>
      </c>
      <c r="N147" s="20">
        <v>8592.56</v>
      </c>
      <c r="O147" s="22" t="s">
        <v>153</v>
      </c>
    </row>
    <row r="148" spans="1:15" s="12" customFormat="1" ht="39.75" customHeight="1">
      <c r="A148" s="17">
        <v>122</v>
      </c>
      <c r="B148" s="18" t="s">
        <v>381</v>
      </c>
      <c r="C148" s="23">
        <v>1989</v>
      </c>
      <c r="D148" s="23" t="s">
        <v>63</v>
      </c>
      <c r="E148" s="23" t="s">
        <v>61</v>
      </c>
      <c r="F148" s="23">
        <v>9</v>
      </c>
      <c r="G148" s="23">
        <v>4</v>
      </c>
      <c r="H148" s="19">
        <v>9735</v>
      </c>
      <c r="I148" s="19">
        <v>7651.9</v>
      </c>
      <c r="J148" s="19">
        <v>7578.6</v>
      </c>
      <c r="K148" s="20">
        <v>326</v>
      </c>
      <c r="L148" s="15">
        <v>3230998</v>
      </c>
      <c r="M148" s="19">
        <f t="shared" si="2"/>
        <v>422.2478077340269</v>
      </c>
      <c r="N148" s="20">
        <v>8592.56</v>
      </c>
      <c r="O148" s="22" t="s">
        <v>153</v>
      </c>
    </row>
    <row r="149" spans="1:15" s="12" customFormat="1" ht="38.25" customHeight="1">
      <c r="A149" s="17">
        <v>123</v>
      </c>
      <c r="B149" s="18" t="s">
        <v>382</v>
      </c>
      <c r="C149" s="23">
        <v>1990</v>
      </c>
      <c r="D149" s="23" t="s">
        <v>63</v>
      </c>
      <c r="E149" s="23" t="s">
        <v>61</v>
      </c>
      <c r="F149" s="23">
        <v>9</v>
      </c>
      <c r="G149" s="23">
        <v>6</v>
      </c>
      <c r="H149" s="19">
        <v>13260.9</v>
      </c>
      <c r="I149" s="19">
        <v>11096.9</v>
      </c>
      <c r="J149" s="19">
        <v>10949.7</v>
      </c>
      <c r="K149" s="20">
        <v>573</v>
      </c>
      <c r="L149" s="15">
        <v>5868302</v>
      </c>
      <c r="M149" s="19">
        <f t="shared" si="2"/>
        <v>528.8235453144572</v>
      </c>
      <c r="N149" s="20">
        <v>8592.56</v>
      </c>
      <c r="O149" s="22" t="s">
        <v>153</v>
      </c>
    </row>
    <row r="150" spans="1:15" s="12" customFormat="1" ht="48" customHeight="1">
      <c r="A150" s="17">
        <v>124</v>
      </c>
      <c r="B150" s="18" t="s">
        <v>383</v>
      </c>
      <c r="C150" s="23">
        <v>1979</v>
      </c>
      <c r="D150" s="23" t="s">
        <v>63</v>
      </c>
      <c r="E150" s="23" t="s">
        <v>61</v>
      </c>
      <c r="F150" s="23">
        <v>9</v>
      </c>
      <c r="G150" s="23">
        <v>2</v>
      </c>
      <c r="H150" s="19">
        <v>4918.1</v>
      </c>
      <c r="I150" s="19">
        <v>3703.4</v>
      </c>
      <c r="J150" s="19">
        <v>3511.1</v>
      </c>
      <c r="K150" s="20">
        <v>137</v>
      </c>
      <c r="L150" s="15">
        <v>3264586</v>
      </c>
      <c r="M150" s="19">
        <f t="shared" si="2"/>
        <v>881.5105038613166</v>
      </c>
      <c r="N150" s="20">
        <v>8592.56</v>
      </c>
      <c r="O150" s="22" t="s">
        <v>153</v>
      </c>
    </row>
    <row r="151" spans="1:15" s="12" customFormat="1" ht="35.25" customHeight="1">
      <c r="A151" s="17">
        <v>125</v>
      </c>
      <c r="B151" s="18" t="s">
        <v>384</v>
      </c>
      <c r="C151" s="23">
        <v>1983</v>
      </c>
      <c r="D151" s="23" t="s">
        <v>63</v>
      </c>
      <c r="E151" s="23" t="s">
        <v>61</v>
      </c>
      <c r="F151" s="23">
        <v>2</v>
      </c>
      <c r="G151" s="23">
        <v>3</v>
      </c>
      <c r="H151" s="19">
        <v>1302.6</v>
      </c>
      <c r="I151" s="19">
        <v>783.6</v>
      </c>
      <c r="J151" s="19">
        <v>637.2</v>
      </c>
      <c r="K151" s="20">
        <v>47</v>
      </c>
      <c r="L151" s="15">
        <v>3385100.22</v>
      </c>
      <c r="M151" s="19">
        <f t="shared" si="2"/>
        <v>4319.9339203675345</v>
      </c>
      <c r="N151" s="20">
        <v>8592.56</v>
      </c>
      <c r="O151" s="22" t="s">
        <v>153</v>
      </c>
    </row>
    <row r="152" spans="1:15" s="12" customFormat="1" ht="38.25" customHeight="1">
      <c r="A152" s="17">
        <v>126</v>
      </c>
      <c r="B152" s="18" t="s">
        <v>385</v>
      </c>
      <c r="C152" s="23">
        <v>1983</v>
      </c>
      <c r="D152" s="23" t="s">
        <v>63</v>
      </c>
      <c r="E152" s="23" t="s">
        <v>61</v>
      </c>
      <c r="F152" s="23">
        <v>2</v>
      </c>
      <c r="G152" s="23">
        <v>3</v>
      </c>
      <c r="H152" s="19">
        <v>1306.8</v>
      </c>
      <c r="I152" s="19">
        <v>787.4</v>
      </c>
      <c r="J152" s="19">
        <v>662.9</v>
      </c>
      <c r="K152" s="20">
        <v>34</v>
      </c>
      <c r="L152" s="15">
        <v>3385100.22</v>
      </c>
      <c r="M152" s="19">
        <f t="shared" si="2"/>
        <v>4299.085877571755</v>
      </c>
      <c r="N152" s="20">
        <v>8592.56</v>
      </c>
      <c r="O152" s="22" t="s">
        <v>153</v>
      </c>
    </row>
    <row r="153" spans="1:15" s="12" customFormat="1" ht="35.25" customHeight="1">
      <c r="A153" s="17">
        <v>127</v>
      </c>
      <c r="B153" s="18" t="s">
        <v>386</v>
      </c>
      <c r="C153" s="23">
        <v>1988</v>
      </c>
      <c r="D153" s="23" t="s">
        <v>63</v>
      </c>
      <c r="E153" s="23" t="s">
        <v>61</v>
      </c>
      <c r="F153" s="23">
        <v>9</v>
      </c>
      <c r="G153" s="23">
        <v>7</v>
      </c>
      <c r="H153" s="19">
        <v>19635</v>
      </c>
      <c r="I153" s="19">
        <v>13392.8</v>
      </c>
      <c r="J153" s="19">
        <v>12939.3</v>
      </c>
      <c r="K153" s="20">
        <v>658</v>
      </c>
      <c r="L153" s="15">
        <v>8354700</v>
      </c>
      <c r="M153" s="19">
        <f aca="true" t="shared" si="3" ref="M153:M216">L153/I153</f>
        <v>623.8202616331164</v>
      </c>
      <c r="N153" s="20">
        <v>8592.56</v>
      </c>
      <c r="O153" s="22" t="s">
        <v>153</v>
      </c>
    </row>
    <row r="154" spans="1:15" s="12" customFormat="1" ht="16.5" customHeight="1">
      <c r="A154" s="45" t="s">
        <v>77</v>
      </c>
      <c r="B154" s="45"/>
      <c r="C154" s="23" t="s">
        <v>59</v>
      </c>
      <c r="D154" s="23" t="s">
        <v>59</v>
      </c>
      <c r="E154" s="23" t="s">
        <v>59</v>
      </c>
      <c r="F154" s="23" t="s">
        <v>59</v>
      </c>
      <c r="G154" s="23" t="s">
        <v>59</v>
      </c>
      <c r="H154" s="19">
        <f>SUM(H155:H178)</f>
        <v>40639.689999999995</v>
      </c>
      <c r="I154" s="19">
        <f>SUM(I155:I178)</f>
        <v>34831.73</v>
      </c>
      <c r="J154" s="19">
        <f>SUM(J155:J178)</f>
        <v>29602.54</v>
      </c>
      <c r="K154" s="20">
        <f>SUM(K155:K178)</f>
        <v>1076</v>
      </c>
      <c r="L154" s="19">
        <f>SUM(L155:L178)</f>
        <v>40899195.81</v>
      </c>
      <c r="M154" s="19">
        <f t="shared" si="3"/>
        <v>1174.1936392478926</v>
      </c>
      <c r="N154" s="20">
        <v>8592.56</v>
      </c>
      <c r="O154" s="22" t="s">
        <v>153</v>
      </c>
    </row>
    <row r="155" spans="1:15" s="12" customFormat="1" ht="51" customHeight="1">
      <c r="A155" s="17">
        <v>128</v>
      </c>
      <c r="B155" s="18" t="s">
        <v>387</v>
      </c>
      <c r="C155" s="23">
        <v>1979</v>
      </c>
      <c r="D155" s="23" t="s">
        <v>63</v>
      </c>
      <c r="E155" s="23" t="s">
        <v>62</v>
      </c>
      <c r="F155" s="23">
        <v>5</v>
      </c>
      <c r="G155" s="23">
        <v>2</v>
      </c>
      <c r="H155" s="19">
        <v>4081.3</v>
      </c>
      <c r="I155" s="19">
        <v>3954.2</v>
      </c>
      <c r="J155" s="19">
        <v>2108.51</v>
      </c>
      <c r="K155" s="20">
        <v>94</v>
      </c>
      <c r="L155" s="15">
        <v>2217300.3</v>
      </c>
      <c r="M155" s="19">
        <f t="shared" si="3"/>
        <v>560.7456122603813</v>
      </c>
      <c r="N155" s="20">
        <v>8592.56</v>
      </c>
      <c r="O155" s="22" t="s">
        <v>153</v>
      </c>
    </row>
    <row r="156" spans="1:15" s="12" customFormat="1" ht="46.5" customHeight="1">
      <c r="A156" s="17">
        <v>129</v>
      </c>
      <c r="B156" s="43" t="s">
        <v>455</v>
      </c>
      <c r="C156" s="23">
        <v>1957</v>
      </c>
      <c r="D156" s="23" t="s">
        <v>63</v>
      </c>
      <c r="E156" s="23" t="s">
        <v>62</v>
      </c>
      <c r="F156" s="23">
        <v>2</v>
      </c>
      <c r="G156" s="23">
        <v>1</v>
      </c>
      <c r="H156" s="19">
        <v>536.44</v>
      </c>
      <c r="I156" s="19">
        <v>512.44</v>
      </c>
      <c r="J156" s="19">
        <v>512.44</v>
      </c>
      <c r="K156" s="20">
        <v>16</v>
      </c>
      <c r="L156" s="15">
        <v>768066.72</v>
      </c>
      <c r="M156" s="19">
        <f t="shared" si="3"/>
        <v>1498.8422449457496</v>
      </c>
      <c r="N156" s="20">
        <v>8592.56</v>
      </c>
      <c r="O156" s="22" t="s">
        <v>153</v>
      </c>
    </row>
    <row r="157" spans="1:15" s="12" customFormat="1" ht="51" customHeight="1">
      <c r="A157" s="17">
        <v>130</v>
      </c>
      <c r="B157" s="43" t="s">
        <v>456</v>
      </c>
      <c r="C157" s="23">
        <v>1960</v>
      </c>
      <c r="D157" s="23" t="s">
        <v>63</v>
      </c>
      <c r="E157" s="23" t="s">
        <v>62</v>
      </c>
      <c r="F157" s="23">
        <v>2</v>
      </c>
      <c r="G157" s="23">
        <v>1</v>
      </c>
      <c r="H157" s="19">
        <v>804.26</v>
      </c>
      <c r="I157" s="19">
        <v>765.05</v>
      </c>
      <c r="J157" s="19">
        <v>198.9</v>
      </c>
      <c r="K157" s="20">
        <v>27</v>
      </c>
      <c r="L157" s="15">
        <v>1278622.04</v>
      </c>
      <c r="M157" s="19">
        <f t="shared" si="3"/>
        <v>1671.2921246977323</v>
      </c>
      <c r="N157" s="20">
        <v>8592.56</v>
      </c>
      <c r="O157" s="22" t="s">
        <v>153</v>
      </c>
    </row>
    <row r="158" spans="1:15" s="12" customFormat="1" ht="48" customHeight="1">
      <c r="A158" s="17">
        <v>131</v>
      </c>
      <c r="B158" s="18" t="s">
        <v>388</v>
      </c>
      <c r="C158" s="23">
        <v>1948</v>
      </c>
      <c r="D158" s="23" t="s">
        <v>63</v>
      </c>
      <c r="E158" s="23" t="s">
        <v>62</v>
      </c>
      <c r="F158" s="23">
        <v>2</v>
      </c>
      <c r="G158" s="23">
        <v>2</v>
      </c>
      <c r="H158" s="19">
        <v>783.03</v>
      </c>
      <c r="I158" s="19">
        <v>735.03</v>
      </c>
      <c r="J158" s="19">
        <v>596.86</v>
      </c>
      <c r="K158" s="20">
        <v>27</v>
      </c>
      <c r="L158" s="15">
        <v>1419286.3</v>
      </c>
      <c r="M158" s="19">
        <f t="shared" si="3"/>
        <v>1930.922955525625</v>
      </c>
      <c r="N158" s="20">
        <v>8592.56</v>
      </c>
      <c r="O158" s="22" t="s">
        <v>153</v>
      </c>
    </row>
    <row r="159" spans="1:15" s="12" customFormat="1" ht="34.5" customHeight="1">
      <c r="A159" s="17">
        <v>132</v>
      </c>
      <c r="B159" s="18" t="s">
        <v>389</v>
      </c>
      <c r="C159" s="23">
        <v>1962</v>
      </c>
      <c r="D159" s="23" t="s">
        <v>63</v>
      </c>
      <c r="E159" s="23" t="s">
        <v>62</v>
      </c>
      <c r="F159" s="23">
        <v>3</v>
      </c>
      <c r="G159" s="23">
        <v>2</v>
      </c>
      <c r="H159" s="19">
        <v>912</v>
      </c>
      <c r="I159" s="19">
        <v>840.34</v>
      </c>
      <c r="J159" s="19">
        <v>840.34</v>
      </c>
      <c r="K159" s="20">
        <v>42</v>
      </c>
      <c r="L159" s="15">
        <v>1031434.46</v>
      </c>
      <c r="M159" s="19">
        <f t="shared" si="3"/>
        <v>1227.4013613537377</v>
      </c>
      <c r="N159" s="20">
        <v>8592.56</v>
      </c>
      <c r="O159" s="22" t="s">
        <v>153</v>
      </c>
    </row>
    <row r="160" spans="1:15" s="12" customFormat="1" ht="36.75" customHeight="1">
      <c r="A160" s="17">
        <v>133</v>
      </c>
      <c r="B160" s="18" t="s">
        <v>249</v>
      </c>
      <c r="C160" s="23">
        <v>1956</v>
      </c>
      <c r="D160" s="23" t="s">
        <v>63</v>
      </c>
      <c r="E160" s="23" t="s">
        <v>62</v>
      </c>
      <c r="F160" s="23">
        <v>3</v>
      </c>
      <c r="G160" s="23">
        <v>2</v>
      </c>
      <c r="H160" s="19">
        <v>1841.42</v>
      </c>
      <c r="I160" s="19">
        <v>1435.84</v>
      </c>
      <c r="J160" s="19">
        <v>1435.84</v>
      </c>
      <c r="K160" s="20">
        <v>51</v>
      </c>
      <c r="L160" s="15">
        <v>1699120.48</v>
      </c>
      <c r="M160" s="19">
        <f t="shared" si="3"/>
        <v>1183.363383106753</v>
      </c>
      <c r="N160" s="20">
        <v>8592.56</v>
      </c>
      <c r="O160" s="22" t="s">
        <v>153</v>
      </c>
    </row>
    <row r="161" spans="1:15" s="12" customFormat="1" ht="51.75" customHeight="1">
      <c r="A161" s="17">
        <v>134</v>
      </c>
      <c r="B161" s="18" t="s">
        <v>390</v>
      </c>
      <c r="C161" s="23">
        <v>1956</v>
      </c>
      <c r="D161" s="23" t="s">
        <v>63</v>
      </c>
      <c r="E161" s="23" t="s">
        <v>62</v>
      </c>
      <c r="F161" s="23">
        <v>3</v>
      </c>
      <c r="G161" s="23">
        <v>2</v>
      </c>
      <c r="H161" s="19">
        <v>1768.96</v>
      </c>
      <c r="I161" s="19">
        <v>1406.65</v>
      </c>
      <c r="J161" s="19">
        <v>1406.65</v>
      </c>
      <c r="K161" s="20">
        <v>60</v>
      </c>
      <c r="L161" s="15">
        <v>1667699.9</v>
      </c>
      <c r="M161" s="19">
        <f t="shared" si="3"/>
        <v>1185.5826964774462</v>
      </c>
      <c r="N161" s="20">
        <v>8592.56</v>
      </c>
      <c r="O161" s="22" t="s">
        <v>153</v>
      </c>
    </row>
    <row r="162" spans="1:15" s="12" customFormat="1" ht="35.25" customHeight="1">
      <c r="A162" s="17">
        <v>135</v>
      </c>
      <c r="B162" s="18" t="s">
        <v>391</v>
      </c>
      <c r="C162" s="23">
        <v>1966</v>
      </c>
      <c r="D162" s="23" t="s">
        <v>63</v>
      </c>
      <c r="E162" s="23" t="s">
        <v>62</v>
      </c>
      <c r="F162" s="23">
        <v>5</v>
      </c>
      <c r="G162" s="23">
        <v>4</v>
      </c>
      <c r="H162" s="19">
        <v>3810.4</v>
      </c>
      <c r="I162" s="19">
        <v>3207.79</v>
      </c>
      <c r="J162" s="19">
        <v>2557.4</v>
      </c>
      <c r="K162" s="20">
        <v>97</v>
      </c>
      <c r="L162" s="15">
        <v>2586909.43</v>
      </c>
      <c r="M162" s="19">
        <f t="shared" si="3"/>
        <v>806.4460048818657</v>
      </c>
      <c r="N162" s="20">
        <v>8592.56</v>
      </c>
      <c r="O162" s="22" t="s">
        <v>153</v>
      </c>
    </row>
    <row r="163" spans="1:15" s="12" customFormat="1" ht="36" customHeight="1">
      <c r="A163" s="17">
        <v>136</v>
      </c>
      <c r="B163" s="18" t="s">
        <v>392</v>
      </c>
      <c r="C163" s="23">
        <v>1953</v>
      </c>
      <c r="D163" s="23" t="s">
        <v>63</v>
      </c>
      <c r="E163" s="23" t="s">
        <v>62</v>
      </c>
      <c r="F163" s="23">
        <v>3</v>
      </c>
      <c r="G163" s="23">
        <v>3</v>
      </c>
      <c r="H163" s="19">
        <v>1739.16</v>
      </c>
      <c r="I163" s="19">
        <v>1589.06</v>
      </c>
      <c r="J163" s="19">
        <v>1589.06</v>
      </c>
      <c r="K163" s="20">
        <v>33</v>
      </c>
      <c r="L163" s="15">
        <v>2961987.68</v>
      </c>
      <c r="M163" s="19">
        <f t="shared" si="3"/>
        <v>1863.9873132543769</v>
      </c>
      <c r="N163" s="20">
        <v>8592.56</v>
      </c>
      <c r="O163" s="22" t="s">
        <v>153</v>
      </c>
    </row>
    <row r="164" spans="1:15" s="12" customFormat="1" ht="36" customHeight="1">
      <c r="A164" s="17">
        <v>137</v>
      </c>
      <c r="B164" s="18" t="s">
        <v>393</v>
      </c>
      <c r="C164" s="23">
        <v>1953</v>
      </c>
      <c r="D164" s="23" t="s">
        <v>63</v>
      </c>
      <c r="E164" s="23" t="s">
        <v>62</v>
      </c>
      <c r="F164" s="23">
        <v>4</v>
      </c>
      <c r="G164" s="23">
        <v>3</v>
      </c>
      <c r="H164" s="19">
        <v>2785</v>
      </c>
      <c r="I164" s="19">
        <v>1824.11</v>
      </c>
      <c r="J164" s="19">
        <v>1789.01</v>
      </c>
      <c r="K164" s="20">
        <v>46</v>
      </c>
      <c r="L164" s="15">
        <v>2133001.78</v>
      </c>
      <c r="M164" s="19">
        <f t="shared" si="3"/>
        <v>1169.338351305568</v>
      </c>
      <c r="N164" s="20">
        <v>8592.56</v>
      </c>
      <c r="O164" s="22" t="s">
        <v>153</v>
      </c>
    </row>
    <row r="165" spans="1:15" s="12" customFormat="1" ht="40.5" customHeight="1">
      <c r="A165" s="17">
        <v>138</v>
      </c>
      <c r="B165" s="18" t="s">
        <v>253</v>
      </c>
      <c r="C165" s="23">
        <v>1950</v>
      </c>
      <c r="D165" s="23" t="s">
        <v>63</v>
      </c>
      <c r="E165" s="23" t="s">
        <v>62</v>
      </c>
      <c r="F165" s="23">
        <v>4</v>
      </c>
      <c r="G165" s="23">
        <v>3</v>
      </c>
      <c r="H165" s="19">
        <v>2133.21</v>
      </c>
      <c r="I165" s="19">
        <v>1989.21</v>
      </c>
      <c r="J165" s="19">
        <v>1989.21</v>
      </c>
      <c r="K165" s="20">
        <v>46</v>
      </c>
      <c r="L165" s="15">
        <v>2510484.55</v>
      </c>
      <c r="M165" s="19">
        <f t="shared" si="3"/>
        <v>1262.051040362757</v>
      </c>
      <c r="N165" s="20">
        <v>8592.56</v>
      </c>
      <c r="O165" s="22" t="s">
        <v>153</v>
      </c>
    </row>
    <row r="166" spans="1:15" s="12" customFormat="1" ht="48" customHeight="1">
      <c r="A166" s="17">
        <v>139</v>
      </c>
      <c r="B166" s="18" t="s">
        <v>394</v>
      </c>
      <c r="C166" s="23">
        <v>1959</v>
      </c>
      <c r="D166" s="23" t="s">
        <v>63</v>
      </c>
      <c r="E166" s="23" t="s">
        <v>62</v>
      </c>
      <c r="F166" s="23">
        <v>3</v>
      </c>
      <c r="G166" s="23">
        <v>2</v>
      </c>
      <c r="H166" s="19">
        <v>1225.9</v>
      </c>
      <c r="I166" s="19">
        <v>1171.75</v>
      </c>
      <c r="J166" s="19">
        <v>1075.65</v>
      </c>
      <c r="K166" s="20">
        <v>30</v>
      </c>
      <c r="L166" s="15">
        <v>1321719.18</v>
      </c>
      <c r="M166" s="19">
        <f t="shared" si="3"/>
        <v>1127.9873522509067</v>
      </c>
      <c r="N166" s="20">
        <v>8592.56</v>
      </c>
      <c r="O166" s="22" t="s">
        <v>153</v>
      </c>
    </row>
    <row r="167" spans="1:15" s="12" customFormat="1" ht="50.25" customHeight="1">
      <c r="A167" s="17">
        <v>140</v>
      </c>
      <c r="B167" s="18" t="s">
        <v>395</v>
      </c>
      <c r="C167" s="23">
        <v>1966</v>
      </c>
      <c r="D167" s="23" t="s">
        <v>63</v>
      </c>
      <c r="E167" s="23" t="s">
        <v>62</v>
      </c>
      <c r="F167" s="23">
        <v>3</v>
      </c>
      <c r="G167" s="23">
        <v>2</v>
      </c>
      <c r="H167" s="19">
        <v>885.2</v>
      </c>
      <c r="I167" s="19">
        <v>813.86</v>
      </c>
      <c r="J167" s="19">
        <v>813.86</v>
      </c>
      <c r="K167" s="20">
        <v>32</v>
      </c>
      <c r="L167" s="15">
        <v>1078724.04</v>
      </c>
      <c r="M167" s="19">
        <f t="shared" si="3"/>
        <v>1325.4417713120192</v>
      </c>
      <c r="N167" s="20">
        <v>8592.56</v>
      </c>
      <c r="O167" s="22" t="s">
        <v>153</v>
      </c>
    </row>
    <row r="168" spans="1:15" s="12" customFormat="1" ht="53.25" customHeight="1">
      <c r="A168" s="17">
        <v>141</v>
      </c>
      <c r="B168" s="18" t="s">
        <v>396</v>
      </c>
      <c r="C168" s="23">
        <v>1963</v>
      </c>
      <c r="D168" s="23" t="s">
        <v>63</v>
      </c>
      <c r="E168" s="23" t="s">
        <v>62</v>
      </c>
      <c r="F168" s="23">
        <v>3</v>
      </c>
      <c r="G168" s="23">
        <v>3</v>
      </c>
      <c r="H168" s="19">
        <v>716.17</v>
      </c>
      <c r="I168" s="19">
        <v>403.38</v>
      </c>
      <c r="J168" s="19">
        <v>403.38</v>
      </c>
      <c r="K168" s="20">
        <v>22</v>
      </c>
      <c r="L168" s="15">
        <v>505460.08</v>
      </c>
      <c r="M168" s="19">
        <f t="shared" si="3"/>
        <v>1253.0618275571421</v>
      </c>
      <c r="N168" s="20">
        <v>8592.56</v>
      </c>
      <c r="O168" s="22" t="s">
        <v>153</v>
      </c>
    </row>
    <row r="169" spans="1:15" s="12" customFormat="1" ht="51" customHeight="1">
      <c r="A169" s="17">
        <v>142</v>
      </c>
      <c r="B169" s="18" t="s">
        <v>397</v>
      </c>
      <c r="C169" s="23">
        <v>1962</v>
      </c>
      <c r="D169" s="23" t="s">
        <v>63</v>
      </c>
      <c r="E169" s="23" t="s">
        <v>62</v>
      </c>
      <c r="F169" s="23">
        <v>3</v>
      </c>
      <c r="G169" s="23">
        <v>1</v>
      </c>
      <c r="H169" s="19">
        <v>459.67</v>
      </c>
      <c r="I169" s="19">
        <v>420.49</v>
      </c>
      <c r="J169" s="19">
        <v>350.02</v>
      </c>
      <c r="K169" s="20">
        <v>17</v>
      </c>
      <c r="L169" s="15">
        <v>538907.18</v>
      </c>
      <c r="M169" s="19">
        <f t="shared" si="3"/>
        <v>1281.6171133677378</v>
      </c>
      <c r="N169" s="20">
        <v>8592.56</v>
      </c>
      <c r="O169" s="22" t="s">
        <v>153</v>
      </c>
    </row>
    <row r="170" spans="1:15" s="12" customFormat="1" ht="48" customHeight="1">
      <c r="A170" s="17">
        <v>143</v>
      </c>
      <c r="B170" s="18" t="s">
        <v>398</v>
      </c>
      <c r="C170" s="23">
        <v>1950</v>
      </c>
      <c r="D170" s="23" t="s">
        <v>63</v>
      </c>
      <c r="E170" s="23" t="s">
        <v>62</v>
      </c>
      <c r="F170" s="23">
        <v>3</v>
      </c>
      <c r="G170" s="23">
        <v>2</v>
      </c>
      <c r="H170" s="19">
        <v>1226</v>
      </c>
      <c r="I170" s="19">
        <v>1046.08</v>
      </c>
      <c r="J170" s="19">
        <v>1046.08</v>
      </c>
      <c r="K170" s="20">
        <v>31</v>
      </c>
      <c r="L170" s="15">
        <v>1768469.54</v>
      </c>
      <c r="M170" s="19">
        <f t="shared" si="3"/>
        <v>1690.5681592230042</v>
      </c>
      <c r="N170" s="20">
        <v>8592.56</v>
      </c>
      <c r="O170" s="22" t="s">
        <v>153</v>
      </c>
    </row>
    <row r="171" spans="1:15" s="12" customFormat="1" ht="45" customHeight="1">
      <c r="A171" s="17">
        <v>144</v>
      </c>
      <c r="B171" s="18" t="s">
        <v>399</v>
      </c>
      <c r="C171" s="23">
        <v>1949</v>
      </c>
      <c r="D171" s="23" t="s">
        <v>63</v>
      </c>
      <c r="E171" s="23" t="s">
        <v>62</v>
      </c>
      <c r="F171" s="23">
        <v>3</v>
      </c>
      <c r="G171" s="23">
        <v>2</v>
      </c>
      <c r="H171" s="19">
        <v>1253.33</v>
      </c>
      <c r="I171" s="19">
        <v>1124.44</v>
      </c>
      <c r="J171" s="19">
        <v>1081.09</v>
      </c>
      <c r="K171" s="20">
        <v>33</v>
      </c>
      <c r="L171" s="15">
        <v>1751020.88</v>
      </c>
      <c r="M171" s="19">
        <f t="shared" si="3"/>
        <v>1557.2381629966915</v>
      </c>
      <c r="N171" s="20">
        <v>8592.56</v>
      </c>
      <c r="O171" s="22" t="s">
        <v>153</v>
      </c>
    </row>
    <row r="172" spans="1:15" s="12" customFormat="1" ht="49.5" customHeight="1">
      <c r="A172" s="17">
        <v>145</v>
      </c>
      <c r="B172" s="18" t="s">
        <v>400</v>
      </c>
      <c r="C172" s="23">
        <v>1955</v>
      </c>
      <c r="D172" s="23" t="s">
        <v>63</v>
      </c>
      <c r="E172" s="23" t="s">
        <v>62</v>
      </c>
      <c r="F172" s="23">
        <v>2</v>
      </c>
      <c r="G172" s="23">
        <v>1</v>
      </c>
      <c r="H172" s="19">
        <v>437.4</v>
      </c>
      <c r="I172" s="19">
        <v>398.27</v>
      </c>
      <c r="J172" s="19">
        <v>337.94</v>
      </c>
      <c r="K172" s="20">
        <v>17</v>
      </c>
      <c r="L172" s="15">
        <v>889074.15</v>
      </c>
      <c r="M172" s="19">
        <f t="shared" si="3"/>
        <v>2232.3402465664</v>
      </c>
      <c r="N172" s="20">
        <v>8592.56</v>
      </c>
      <c r="O172" s="22" t="s">
        <v>153</v>
      </c>
    </row>
    <row r="173" spans="1:15" s="12" customFormat="1" ht="48" customHeight="1">
      <c r="A173" s="17">
        <v>146</v>
      </c>
      <c r="B173" s="18" t="s">
        <v>401</v>
      </c>
      <c r="C173" s="23">
        <v>1956</v>
      </c>
      <c r="D173" s="23" t="s">
        <v>63</v>
      </c>
      <c r="E173" s="23" t="s">
        <v>62</v>
      </c>
      <c r="F173" s="23">
        <v>3</v>
      </c>
      <c r="G173" s="23">
        <v>3</v>
      </c>
      <c r="H173" s="19">
        <v>1460.68</v>
      </c>
      <c r="I173" s="19">
        <v>1433.54</v>
      </c>
      <c r="J173" s="19">
        <v>1433.54</v>
      </c>
      <c r="K173" s="20">
        <v>45</v>
      </c>
      <c r="L173" s="15">
        <v>1663933.34</v>
      </c>
      <c r="M173" s="19">
        <f t="shared" si="3"/>
        <v>1160.7163664773918</v>
      </c>
      <c r="N173" s="20">
        <v>8592.56</v>
      </c>
      <c r="O173" s="22" t="s">
        <v>153</v>
      </c>
    </row>
    <row r="174" spans="1:15" s="12" customFormat="1" ht="36" customHeight="1">
      <c r="A174" s="17">
        <v>147</v>
      </c>
      <c r="B174" s="18" t="s">
        <v>402</v>
      </c>
      <c r="C174" s="23">
        <v>1959</v>
      </c>
      <c r="D174" s="23" t="s">
        <v>63</v>
      </c>
      <c r="E174" s="23" t="s">
        <v>62</v>
      </c>
      <c r="F174" s="23">
        <v>5</v>
      </c>
      <c r="G174" s="23">
        <v>2</v>
      </c>
      <c r="H174" s="19">
        <v>4416</v>
      </c>
      <c r="I174" s="19">
        <v>3563.2</v>
      </c>
      <c r="J174" s="19">
        <v>2034.45</v>
      </c>
      <c r="K174" s="20">
        <v>165</v>
      </c>
      <c r="L174" s="15">
        <v>2955449.24</v>
      </c>
      <c r="M174" s="19">
        <f t="shared" si="3"/>
        <v>829.43680960934</v>
      </c>
      <c r="N174" s="20">
        <v>8592.56</v>
      </c>
      <c r="O174" s="22" t="s">
        <v>153</v>
      </c>
    </row>
    <row r="175" spans="1:15" s="12" customFormat="1" ht="48.75" customHeight="1">
      <c r="A175" s="17">
        <v>148</v>
      </c>
      <c r="B175" s="18" t="s">
        <v>403</v>
      </c>
      <c r="C175" s="23">
        <v>1959</v>
      </c>
      <c r="D175" s="23" t="s">
        <v>63</v>
      </c>
      <c r="E175" s="23" t="s">
        <v>62</v>
      </c>
      <c r="F175" s="23">
        <v>2</v>
      </c>
      <c r="G175" s="23">
        <v>1</v>
      </c>
      <c r="H175" s="19">
        <v>446.3</v>
      </c>
      <c r="I175" s="19">
        <v>407.58</v>
      </c>
      <c r="J175" s="19">
        <v>407.58</v>
      </c>
      <c r="K175" s="20">
        <v>21</v>
      </c>
      <c r="L175" s="15">
        <v>1022145.39</v>
      </c>
      <c r="M175" s="19">
        <f t="shared" si="3"/>
        <v>2507.8399087295747</v>
      </c>
      <c r="N175" s="20">
        <v>8592.56</v>
      </c>
      <c r="O175" s="22" t="s">
        <v>153</v>
      </c>
    </row>
    <row r="176" spans="1:15" s="12" customFormat="1" ht="49.5" customHeight="1">
      <c r="A176" s="17">
        <v>149</v>
      </c>
      <c r="B176" s="18" t="s">
        <v>404</v>
      </c>
      <c r="C176" s="23">
        <v>1954</v>
      </c>
      <c r="D176" s="23" t="s">
        <v>63</v>
      </c>
      <c r="E176" s="23" t="s">
        <v>62</v>
      </c>
      <c r="F176" s="23">
        <v>4</v>
      </c>
      <c r="G176" s="23">
        <v>5</v>
      </c>
      <c r="H176" s="19">
        <v>5339.6</v>
      </c>
      <c r="I176" s="19">
        <v>4298.7</v>
      </c>
      <c r="J176" s="19">
        <v>4136.4</v>
      </c>
      <c r="K176" s="20">
        <v>90</v>
      </c>
      <c r="L176" s="15">
        <v>5540666.63</v>
      </c>
      <c r="M176" s="19">
        <f t="shared" si="3"/>
        <v>1288.916795775467</v>
      </c>
      <c r="N176" s="20">
        <v>8592.56</v>
      </c>
      <c r="O176" s="22" t="s">
        <v>153</v>
      </c>
    </row>
    <row r="177" spans="1:15" s="12" customFormat="1" ht="48" customHeight="1">
      <c r="A177" s="17">
        <v>150</v>
      </c>
      <c r="B177" s="18" t="s">
        <v>264</v>
      </c>
      <c r="C177" s="23">
        <v>1949</v>
      </c>
      <c r="D177" s="23" t="s">
        <v>63</v>
      </c>
      <c r="E177" s="23" t="s">
        <v>62</v>
      </c>
      <c r="F177" s="23">
        <v>2</v>
      </c>
      <c r="G177" s="23">
        <v>1</v>
      </c>
      <c r="H177" s="19">
        <v>575.56</v>
      </c>
      <c r="I177" s="19">
        <v>536.02</v>
      </c>
      <c r="J177" s="19">
        <v>503.63</v>
      </c>
      <c r="K177" s="20">
        <v>25</v>
      </c>
      <c r="L177" s="15">
        <v>836048.88</v>
      </c>
      <c r="M177" s="19">
        <f t="shared" si="3"/>
        <v>1559.7344875191225</v>
      </c>
      <c r="N177" s="20">
        <v>8592.56</v>
      </c>
      <c r="O177" s="22" t="s">
        <v>153</v>
      </c>
    </row>
    <row r="178" spans="1:15" s="12" customFormat="1" ht="36" customHeight="1">
      <c r="A178" s="17">
        <v>151</v>
      </c>
      <c r="B178" s="18" t="s">
        <v>405</v>
      </c>
      <c r="C178" s="23">
        <v>1950</v>
      </c>
      <c r="D178" s="23" t="s">
        <v>63</v>
      </c>
      <c r="E178" s="23" t="s">
        <v>62</v>
      </c>
      <c r="F178" s="23">
        <v>2</v>
      </c>
      <c r="G178" s="23">
        <v>2</v>
      </c>
      <c r="H178" s="19">
        <v>1002.7</v>
      </c>
      <c r="I178" s="19">
        <v>954.7</v>
      </c>
      <c r="J178" s="19">
        <v>954.7</v>
      </c>
      <c r="K178" s="20">
        <v>9</v>
      </c>
      <c r="L178" s="15">
        <v>753663.64</v>
      </c>
      <c r="M178" s="19">
        <f t="shared" si="3"/>
        <v>789.4245731643448</v>
      </c>
      <c r="N178" s="20">
        <v>8592.56</v>
      </c>
      <c r="O178" s="22" t="s">
        <v>153</v>
      </c>
    </row>
    <row r="179" spans="1:15" s="12" customFormat="1" ht="18" customHeight="1">
      <c r="A179" s="45" t="s">
        <v>78</v>
      </c>
      <c r="B179" s="45"/>
      <c r="C179" s="23" t="s">
        <v>59</v>
      </c>
      <c r="D179" s="23" t="s">
        <v>59</v>
      </c>
      <c r="E179" s="23" t="s">
        <v>59</v>
      </c>
      <c r="F179" s="23" t="s">
        <v>59</v>
      </c>
      <c r="G179" s="23" t="s">
        <v>59</v>
      </c>
      <c r="H179" s="19">
        <f>SUM(H180:H184)</f>
        <v>2430.7000000000003</v>
      </c>
      <c r="I179" s="19">
        <f>SUM(I180:I184)</f>
        <v>2160.3</v>
      </c>
      <c r="J179" s="19">
        <f>SUM(J180:J184)</f>
        <v>2160.3</v>
      </c>
      <c r="K179" s="20">
        <f>SUM(K180:K184)</f>
        <v>81</v>
      </c>
      <c r="L179" s="19">
        <f>SUM(L180:L184)</f>
        <v>5683676.91</v>
      </c>
      <c r="M179" s="19">
        <f t="shared" si="3"/>
        <v>2630.9664907651713</v>
      </c>
      <c r="N179" s="20">
        <v>8592.56</v>
      </c>
      <c r="O179" s="22" t="s">
        <v>153</v>
      </c>
    </row>
    <row r="180" spans="1:15" s="12" customFormat="1" ht="50.25" customHeight="1">
      <c r="A180" s="17">
        <v>152</v>
      </c>
      <c r="B180" s="18" t="s">
        <v>406</v>
      </c>
      <c r="C180" s="23">
        <v>1930</v>
      </c>
      <c r="D180" s="23" t="s">
        <v>63</v>
      </c>
      <c r="E180" s="23" t="s">
        <v>62</v>
      </c>
      <c r="F180" s="23">
        <v>2</v>
      </c>
      <c r="G180" s="23">
        <v>2</v>
      </c>
      <c r="H180" s="19">
        <v>577</v>
      </c>
      <c r="I180" s="19">
        <v>517</v>
      </c>
      <c r="J180" s="19">
        <v>517</v>
      </c>
      <c r="K180" s="20">
        <v>10</v>
      </c>
      <c r="L180" s="15">
        <v>1731327</v>
      </c>
      <c r="M180" s="19">
        <f t="shared" si="3"/>
        <v>3348.79497098646</v>
      </c>
      <c r="N180" s="20">
        <v>8592.56</v>
      </c>
      <c r="O180" s="22" t="s">
        <v>153</v>
      </c>
    </row>
    <row r="181" spans="1:15" s="12" customFormat="1" ht="46.5" customHeight="1">
      <c r="A181" s="17">
        <v>153</v>
      </c>
      <c r="B181" s="18" t="s">
        <v>407</v>
      </c>
      <c r="C181" s="23">
        <v>1930</v>
      </c>
      <c r="D181" s="23">
        <v>2014</v>
      </c>
      <c r="E181" s="23" t="s">
        <v>62</v>
      </c>
      <c r="F181" s="23">
        <v>2</v>
      </c>
      <c r="G181" s="23">
        <v>2</v>
      </c>
      <c r="H181" s="19">
        <v>578</v>
      </c>
      <c r="I181" s="19">
        <v>517</v>
      </c>
      <c r="J181" s="19">
        <v>517</v>
      </c>
      <c r="K181" s="20">
        <v>21</v>
      </c>
      <c r="L181" s="15">
        <v>725347.18</v>
      </c>
      <c r="M181" s="19">
        <f t="shared" si="3"/>
        <v>1402.9926112185688</v>
      </c>
      <c r="N181" s="20">
        <v>8592.56</v>
      </c>
      <c r="O181" s="22" t="s">
        <v>153</v>
      </c>
    </row>
    <row r="182" spans="1:15" s="12" customFormat="1" ht="45.75" customHeight="1">
      <c r="A182" s="17">
        <v>154</v>
      </c>
      <c r="B182" s="18" t="s">
        <v>408</v>
      </c>
      <c r="C182" s="23">
        <v>1959</v>
      </c>
      <c r="D182" s="23" t="s">
        <v>63</v>
      </c>
      <c r="E182" s="23" t="s">
        <v>62</v>
      </c>
      <c r="F182" s="23">
        <v>2</v>
      </c>
      <c r="G182" s="23">
        <v>1</v>
      </c>
      <c r="H182" s="19">
        <v>304.7</v>
      </c>
      <c r="I182" s="19">
        <v>268.8</v>
      </c>
      <c r="J182" s="19">
        <v>268.8</v>
      </c>
      <c r="K182" s="20">
        <v>15</v>
      </c>
      <c r="L182" s="15">
        <v>1003105.22</v>
      </c>
      <c r="M182" s="19">
        <f t="shared" si="3"/>
        <v>3731.79025297619</v>
      </c>
      <c r="N182" s="20">
        <v>8592.56</v>
      </c>
      <c r="O182" s="22" t="s">
        <v>153</v>
      </c>
    </row>
    <row r="183" spans="1:15" s="12" customFormat="1" ht="47.25" customHeight="1">
      <c r="A183" s="17">
        <v>155</v>
      </c>
      <c r="B183" s="18" t="s">
        <v>409</v>
      </c>
      <c r="C183" s="23">
        <v>1964</v>
      </c>
      <c r="D183" s="23" t="s">
        <v>63</v>
      </c>
      <c r="E183" s="23" t="s">
        <v>62</v>
      </c>
      <c r="F183" s="23">
        <v>2</v>
      </c>
      <c r="G183" s="23">
        <v>2</v>
      </c>
      <c r="H183" s="19">
        <v>424.1</v>
      </c>
      <c r="I183" s="19">
        <v>373.5</v>
      </c>
      <c r="J183" s="19">
        <v>373.5</v>
      </c>
      <c r="K183" s="20">
        <v>15</v>
      </c>
      <c r="L183" s="15">
        <v>1554927.19</v>
      </c>
      <c r="M183" s="19">
        <f t="shared" si="3"/>
        <v>4163.12500669344</v>
      </c>
      <c r="N183" s="20">
        <v>8592.56</v>
      </c>
      <c r="O183" s="22" t="s">
        <v>153</v>
      </c>
    </row>
    <row r="184" spans="1:15" s="12" customFormat="1" ht="47.25" customHeight="1">
      <c r="A184" s="17">
        <v>156</v>
      </c>
      <c r="B184" s="18" t="s">
        <v>410</v>
      </c>
      <c r="C184" s="23">
        <v>1963</v>
      </c>
      <c r="D184" s="23" t="s">
        <v>63</v>
      </c>
      <c r="E184" s="23" t="s">
        <v>62</v>
      </c>
      <c r="F184" s="23">
        <v>2</v>
      </c>
      <c r="G184" s="23">
        <v>3</v>
      </c>
      <c r="H184" s="19">
        <v>546.9</v>
      </c>
      <c r="I184" s="19">
        <v>484</v>
      </c>
      <c r="J184" s="19">
        <v>484</v>
      </c>
      <c r="K184" s="20">
        <v>20</v>
      </c>
      <c r="L184" s="15">
        <v>668970.32</v>
      </c>
      <c r="M184" s="19">
        <f t="shared" si="3"/>
        <v>1382.1700826446279</v>
      </c>
      <c r="N184" s="20">
        <v>8592.56</v>
      </c>
      <c r="O184" s="22" t="s">
        <v>153</v>
      </c>
    </row>
    <row r="185" spans="1:15" s="12" customFormat="1" ht="18" customHeight="1">
      <c r="A185" s="45" t="s">
        <v>79</v>
      </c>
      <c r="B185" s="45"/>
      <c r="C185" s="23" t="s">
        <v>59</v>
      </c>
      <c r="D185" s="23" t="s">
        <v>59</v>
      </c>
      <c r="E185" s="23" t="s">
        <v>59</v>
      </c>
      <c r="F185" s="23" t="s">
        <v>59</v>
      </c>
      <c r="G185" s="23" t="s">
        <v>59</v>
      </c>
      <c r="H185" s="19">
        <f>SUM(H186:H190)</f>
        <v>13860.949999999999</v>
      </c>
      <c r="I185" s="19">
        <f>SUM(I186:I190)</f>
        <v>10690.01</v>
      </c>
      <c r="J185" s="19">
        <f>SUM(J186:J190)</f>
        <v>9546.67</v>
      </c>
      <c r="K185" s="20">
        <f>SUM(K186:K190)</f>
        <v>651</v>
      </c>
      <c r="L185" s="19">
        <f>SUM(L186:L190)</f>
        <v>9063237.14</v>
      </c>
      <c r="M185" s="19">
        <f t="shared" si="3"/>
        <v>847.823074066348</v>
      </c>
      <c r="N185" s="20">
        <v>8592.56</v>
      </c>
      <c r="O185" s="22" t="s">
        <v>153</v>
      </c>
    </row>
    <row r="186" spans="1:15" s="12" customFormat="1" ht="34.5" customHeight="1">
      <c r="A186" s="17">
        <v>157</v>
      </c>
      <c r="B186" s="18" t="s">
        <v>80</v>
      </c>
      <c r="C186" s="23">
        <v>1980</v>
      </c>
      <c r="D186" s="23" t="s">
        <v>63</v>
      </c>
      <c r="E186" s="23" t="s">
        <v>62</v>
      </c>
      <c r="F186" s="23">
        <v>9</v>
      </c>
      <c r="G186" s="23">
        <v>1</v>
      </c>
      <c r="H186" s="19">
        <v>2342.2</v>
      </c>
      <c r="I186" s="19">
        <v>1901.2</v>
      </c>
      <c r="J186" s="19">
        <v>1901.2</v>
      </c>
      <c r="K186" s="20">
        <v>63</v>
      </c>
      <c r="L186" s="15">
        <v>1554729</v>
      </c>
      <c r="M186" s="19">
        <f t="shared" si="3"/>
        <v>817.7619398274774</v>
      </c>
      <c r="N186" s="20">
        <v>8592.56</v>
      </c>
      <c r="O186" s="22" t="s">
        <v>153</v>
      </c>
    </row>
    <row r="187" spans="1:15" s="12" customFormat="1" ht="35.25" customHeight="1">
      <c r="A187" s="17">
        <v>158</v>
      </c>
      <c r="B187" s="18" t="s">
        <v>81</v>
      </c>
      <c r="C187" s="23">
        <v>1965</v>
      </c>
      <c r="D187" s="23" t="s">
        <v>63</v>
      </c>
      <c r="E187" s="23" t="s">
        <v>62</v>
      </c>
      <c r="F187" s="23">
        <v>5</v>
      </c>
      <c r="G187" s="23">
        <v>2</v>
      </c>
      <c r="H187" s="19">
        <v>3634.7</v>
      </c>
      <c r="I187" s="19">
        <v>2554.6</v>
      </c>
      <c r="J187" s="19">
        <v>2006.73</v>
      </c>
      <c r="K187" s="20">
        <v>207</v>
      </c>
      <c r="L187" s="15">
        <v>2378316.5</v>
      </c>
      <c r="M187" s="19">
        <f t="shared" si="3"/>
        <v>930.9936976434667</v>
      </c>
      <c r="N187" s="20">
        <v>8592.56</v>
      </c>
      <c r="O187" s="22" t="s">
        <v>153</v>
      </c>
    </row>
    <row r="188" spans="1:15" s="12" customFormat="1" ht="35.25" customHeight="1">
      <c r="A188" s="17">
        <v>159</v>
      </c>
      <c r="B188" s="18" t="s">
        <v>82</v>
      </c>
      <c r="C188" s="23">
        <v>1970</v>
      </c>
      <c r="D188" s="23" t="s">
        <v>63</v>
      </c>
      <c r="E188" s="23" t="s">
        <v>62</v>
      </c>
      <c r="F188" s="23">
        <v>5</v>
      </c>
      <c r="G188" s="23">
        <v>2</v>
      </c>
      <c r="H188" s="19">
        <v>2608.57</v>
      </c>
      <c r="I188" s="19">
        <v>2152.52</v>
      </c>
      <c r="J188" s="19">
        <v>1598.95</v>
      </c>
      <c r="K188" s="20">
        <v>191</v>
      </c>
      <c r="L188" s="15">
        <v>1828157.68</v>
      </c>
      <c r="M188" s="19">
        <f t="shared" si="3"/>
        <v>849.310426848531</v>
      </c>
      <c r="N188" s="20">
        <v>8592.56</v>
      </c>
      <c r="O188" s="22" t="s">
        <v>153</v>
      </c>
    </row>
    <row r="189" spans="1:15" s="12" customFormat="1" ht="32.25" customHeight="1">
      <c r="A189" s="17">
        <v>160</v>
      </c>
      <c r="B189" s="18" t="s">
        <v>83</v>
      </c>
      <c r="C189" s="23">
        <v>1967</v>
      </c>
      <c r="D189" s="23" t="s">
        <v>63</v>
      </c>
      <c r="E189" s="23" t="s">
        <v>62</v>
      </c>
      <c r="F189" s="23">
        <v>5</v>
      </c>
      <c r="G189" s="23">
        <v>4</v>
      </c>
      <c r="H189" s="19">
        <v>4154.48</v>
      </c>
      <c r="I189" s="19">
        <v>3190.69</v>
      </c>
      <c r="J189" s="19">
        <v>3190.69</v>
      </c>
      <c r="K189" s="20">
        <v>135</v>
      </c>
      <c r="L189" s="15">
        <v>1803565.13</v>
      </c>
      <c r="M189" s="19">
        <f t="shared" si="3"/>
        <v>565.2586525171671</v>
      </c>
      <c r="N189" s="20">
        <v>8592.56</v>
      </c>
      <c r="O189" s="22" t="s">
        <v>153</v>
      </c>
    </row>
    <row r="190" spans="1:15" s="12" customFormat="1" ht="35.25" customHeight="1">
      <c r="A190" s="17">
        <v>161</v>
      </c>
      <c r="B190" s="18" t="s">
        <v>84</v>
      </c>
      <c r="C190" s="23">
        <v>1963</v>
      </c>
      <c r="D190" s="23" t="s">
        <v>63</v>
      </c>
      <c r="E190" s="23" t="s">
        <v>62</v>
      </c>
      <c r="F190" s="23">
        <v>3</v>
      </c>
      <c r="G190" s="23">
        <v>2</v>
      </c>
      <c r="H190" s="19">
        <v>1121</v>
      </c>
      <c r="I190" s="19">
        <v>891</v>
      </c>
      <c r="J190" s="19">
        <v>849.1</v>
      </c>
      <c r="K190" s="20">
        <v>55</v>
      </c>
      <c r="L190" s="15">
        <v>1498468.83</v>
      </c>
      <c r="M190" s="19">
        <f t="shared" si="3"/>
        <v>1681.7831986531987</v>
      </c>
      <c r="N190" s="20">
        <v>8592.56</v>
      </c>
      <c r="O190" s="22" t="s">
        <v>153</v>
      </c>
    </row>
    <row r="191" spans="1:15" s="12" customFormat="1" ht="34.5" customHeight="1">
      <c r="A191" s="45" t="s">
        <v>85</v>
      </c>
      <c r="B191" s="45"/>
      <c r="C191" s="23" t="s">
        <v>59</v>
      </c>
      <c r="D191" s="23" t="s">
        <v>59</v>
      </c>
      <c r="E191" s="23" t="s">
        <v>59</v>
      </c>
      <c r="F191" s="23" t="s">
        <v>59</v>
      </c>
      <c r="G191" s="23" t="s">
        <v>59</v>
      </c>
      <c r="H191" s="19">
        <f>SUM(H192:H194)</f>
        <v>1226.9</v>
      </c>
      <c r="I191" s="19">
        <f>SUM(I192:I194)</f>
        <v>1087.6999999999998</v>
      </c>
      <c r="J191" s="19">
        <f>SUM(J192:J194)</f>
        <v>1044.1</v>
      </c>
      <c r="K191" s="20">
        <f>SUM(K192:K194)</f>
        <v>48</v>
      </c>
      <c r="L191" s="19">
        <f>SUM(L192:L194)</f>
        <v>2159750.68</v>
      </c>
      <c r="M191" s="19">
        <f t="shared" si="3"/>
        <v>1985.6124666727962</v>
      </c>
      <c r="N191" s="20">
        <v>8592.56</v>
      </c>
      <c r="O191" s="22" t="s">
        <v>153</v>
      </c>
    </row>
    <row r="192" spans="1:15" s="12" customFormat="1" ht="80.25" customHeight="1">
      <c r="A192" s="17">
        <v>162</v>
      </c>
      <c r="B192" s="18" t="s">
        <v>411</v>
      </c>
      <c r="C192" s="23">
        <v>1952</v>
      </c>
      <c r="D192" s="23" t="s">
        <v>63</v>
      </c>
      <c r="E192" s="23" t="s">
        <v>62</v>
      </c>
      <c r="F192" s="23">
        <v>2</v>
      </c>
      <c r="G192" s="23">
        <v>1</v>
      </c>
      <c r="H192" s="19">
        <v>416</v>
      </c>
      <c r="I192" s="19">
        <v>378</v>
      </c>
      <c r="J192" s="19">
        <v>334.4</v>
      </c>
      <c r="K192" s="20">
        <v>14</v>
      </c>
      <c r="L192" s="15">
        <v>710994</v>
      </c>
      <c r="M192" s="19">
        <f t="shared" si="3"/>
        <v>1880.936507936508</v>
      </c>
      <c r="N192" s="20">
        <v>8592.56</v>
      </c>
      <c r="O192" s="22" t="s">
        <v>153</v>
      </c>
    </row>
    <row r="193" spans="1:15" s="12" customFormat="1" ht="83.25" customHeight="1">
      <c r="A193" s="17">
        <v>163</v>
      </c>
      <c r="B193" s="18" t="s">
        <v>412</v>
      </c>
      <c r="C193" s="23">
        <v>1952</v>
      </c>
      <c r="D193" s="23" t="s">
        <v>63</v>
      </c>
      <c r="E193" s="23" t="s">
        <v>68</v>
      </c>
      <c r="F193" s="23">
        <v>2</v>
      </c>
      <c r="G193" s="23">
        <v>1</v>
      </c>
      <c r="H193" s="19">
        <v>408</v>
      </c>
      <c r="I193" s="19">
        <v>368.8</v>
      </c>
      <c r="J193" s="19">
        <v>368.8</v>
      </c>
      <c r="K193" s="20">
        <v>18</v>
      </c>
      <c r="L193" s="15">
        <v>821705.68</v>
      </c>
      <c r="M193" s="19">
        <f t="shared" si="3"/>
        <v>2228.052277657267</v>
      </c>
      <c r="N193" s="20">
        <v>8592.56</v>
      </c>
      <c r="O193" s="22" t="s">
        <v>153</v>
      </c>
    </row>
    <row r="194" spans="1:15" s="12" customFormat="1" ht="82.5" customHeight="1">
      <c r="A194" s="17">
        <v>164</v>
      </c>
      <c r="B194" s="18" t="s">
        <v>413</v>
      </c>
      <c r="C194" s="23">
        <v>1970</v>
      </c>
      <c r="D194" s="23" t="s">
        <v>63</v>
      </c>
      <c r="E194" s="23" t="s">
        <v>68</v>
      </c>
      <c r="F194" s="23">
        <v>2</v>
      </c>
      <c r="G194" s="23">
        <v>1</v>
      </c>
      <c r="H194" s="19">
        <v>402.9</v>
      </c>
      <c r="I194" s="19">
        <v>340.9</v>
      </c>
      <c r="J194" s="19">
        <v>340.9</v>
      </c>
      <c r="K194" s="20">
        <v>16</v>
      </c>
      <c r="L194" s="15">
        <v>627051</v>
      </c>
      <c r="M194" s="19">
        <f t="shared" si="3"/>
        <v>1839.3986506306835</v>
      </c>
      <c r="N194" s="20">
        <v>8592.56</v>
      </c>
      <c r="O194" s="22" t="s">
        <v>153</v>
      </c>
    </row>
    <row r="195" spans="1:15" s="12" customFormat="1" ht="39" customHeight="1">
      <c r="A195" s="45" t="s">
        <v>86</v>
      </c>
      <c r="B195" s="45"/>
      <c r="C195" s="23" t="s">
        <v>59</v>
      </c>
      <c r="D195" s="23" t="s">
        <v>59</v>
      </c>
      <c r="E195" s="23" t="s">
        <v>59</v>
      </c>
      <c r="F195" s="23" t="s">
        <v>59</v>
      </c>
      <c r="G195" s="23" t="s">
        <v>59</v>
      </c>
      <c r="H195" s="19">
        <f>SUM(H196:H197)</f>
        <v>4512.8</v>
      </c>
      <c r="I195" s="19">
        <f>SUM(I196:I197)</f>
        <v>3284.6</v>
      </c>
      <c r="J195" s="19">
        <f>SUM(J196:J197)</f>
        <v>3231</v>
      </c>
      <c r="K195" s="20">
        <f>SUM(K196:K197)</f>
        <v>116</v>
      </c>
      <c r="L195" s="19">
        <f>SUM(L196:L197)</f>
        <v>2827010.69</v>
      </c>
      <c r="M195" s="19">
        <f t="shared" si="3"/>
        <v>860.6864427936431</v>
      </c>
      <c r="N195" s="20">
        <v>8592.56</v>
      </c>
      <c r="O195" s="22" t="s">
        <v>153</v>
      </c>
    </row>
    <row r="196" spans="1:15" s="12" customFormat="1" ht="67.5" customHeight="1">
      <c r="A196" s="17">
        <v>165</v>
      </c>
      <c r="B196" s="43" t="s">
        <v>453</v>
      </c>
      <c r="C196" s="23">
        <v>1965</v>
      </c>
      <c r="D196" s="23">
        <v>2008</v>
      </c>
      <c r="E196" s="23" t="s">
        <v>62</v>
      </c>
      <c r="F196" s="23">
        <v>4</v>
      </c>
      <c r="G196" s="23">
        <v>4</v>
      </c>
      <c r="H196" s="19">
        <v>3404.8</v>
      </c>
      <c r="I196" s="19">
        <v>2531.2</v>
      </c>
      <c r="J196" s="19">
        <v>2477.6</v>
      </c>
      <c r="K196" s="20">
        <v>88</v>
      </c>
      <c r="L196" s="15">
        <v>1798668.24</v>
      </c>
      <c r="M196" s="19">
        <f t="shared" si="3"/>
        <v>710.5990202275601</v>
      </c>
      <c r="N196" s="20">
        <v>8592.56</v>
      </c>
      <c r="O196" s="22" t="s">
        <v>153</v>
      </c>
    </row>
    <row r="197" spans="1:15" s="12" customFormat="1" ht="60.75" customHeight="1">
      <c r="A197" s="17">
        <v>166</v>
      </c>
      <c r="B197" s="43" t="s">
        <v>454</v>
      </c>
      <c r="C197" s="23">
        <v>1984</v>
      </c>
      <c r="D197" s="23" t="s">
        <v>63</v>
      </c>
      <c r="E197" s="23" t="s">
        <v>62</v>
      </c>
      <c r="F197" s="23">
        <v>2</v>
      </c>
      <c r="G197" s="23">
        <v>2</v>
      </c>
      <c r="H197" s="19">
        <v>1108</v>
      </c>
      <c r="I197" s="19">
        <v>753.4</v>
      </c>
      <c r="J197" s="19">
        <v>753.4</v>
      </c>
      <c r="K197" s="20">
        <v>28</v>
      </c>
      <c r="L197" s="15">
        <v>1028342.45</v>
      </c>
      <c r="M197" s="19">
        <f t="shared" si="3"/>
        <v>1364.9355588001063</v>
      </c>
      <c r="N197" s="20">
        <v>8592.56</v>
      </c>
      <c r="O197" s="22" t="s">
        <v>153</v>
      </c>
    </row>
    <row r="198" spans="1:15" s="12" customFormat="1" ht="33.75" customHeight="1">
      <c r="A198" s="45" t="s">
        <v>87</v>
      </c>
      <c r="B198" s="45"/>
      <c r="C198" s="23" t="s">
        <v>59</v>
      </c>
      <c r="D198" s="23" t="s">
        <v>59</v>
      </c>
      <c r="E198" s="23" t="s">
        <v>59</v>
      </c>
      <c r="F198" s="23" t="s">
        <v>59</v>
      </c>
      <c r="G198" s="23" t="s">
        <v>59</v>
      </c>
      <c r="H198" s="19">
        <f>H199</f>
        <v>474</v>
      </c>
      <c r="I198" s="19">
        <f>I199</f>
        <v>370.1</v>
      </c>
      <c r="J198" s="19">
        <f>J199</f>
        <v>370.1</v>
      </c>
      <c r="K198" s="20">
        <f>K199</f>
        <v>12</v>
      </c>
      <c r="L198" s="19">
        <f>L199</f>
        <v>2683294</v>
      </c>
      <c r="M198" s="19">
        <f t="shared" si="3"/>
        <v>7250.186436098352</v>
      </c>
      <c r="N198" s="20">
        <v>8592.56</v>
      </c>
      <c r="O198" s="22" t="s">
        <v>153</v>
      </c>
    </row>
    <row r="199" spans="1:15" s="12" customFormat="1" ht="64.5" customHeight="1">
      <c r="A199" s="17">
        <v>167</v>
      </c>
      <c r="B199" s="18" t="s">
        <v>434</v>
      </c>
      <c r="C199" s="23">
        <v>1952</v>
      </c>
      <c r="D199" s="23" t="s">
        <v>63</v>
      </c>
      <c r="E199" s="23" t="s">
        <v>68</v>
      </c>
      <c r="F199" s="23">
        <v>2</v>
      </c>
      <c r="G199" s="23">
        <v>1</v>
      </c>
      <c r="H199" s="19">
        <v>474</v>
      </c>
      <c r="I199" s="19">
        <v>370.1</v>
      </c>
      <c r="J199" s="19">
        <v>370.1</v>
      </c>
      <c r="K199" s="20">
        <v>12</v>
      </c>
      <c r="L199" s="15">
        <v>2683294</v>
      </c>
      <c r="M199" s="19">
        <f t="shared" si="3"/>
        <v>7250.186436098352</v>
      </c>
      <c r="N199" s="20">
        <v>8592.56</v>
      </c>
      <c r="O199" s="22" t="s">
        <v>153</v>
      </c>
    </row>
    <row r="200" spans="1:15" s="12" customFormat="1" ht="41.25" customHeight="1">
      <c r="A200" s="45" t="s">
        <v>88</v>
      </c>
      <c r="B200" s="45"/>
      <c r="C200" s="23" t="s">
        <v>59</v>
      </c>
      <c r="D200" s="23" t="s">
        <v>59</v>
      </c>
      <c r="E200" s="23" t="s">
        <v>59</v>
      </c>
      <c r="F200" s="23" t="s">
        <v>59</v>
      </c>
      <c r="G200" s="23" t="s">
        <v>59</v>
      </c>
      <c r="H200" s="19">
        <f>SUM(H201:H205)</f>
        <v>2627</v>
      </c>
      <c r="I200" s="19">
        <f>SUM(I201:I205)</f>
        <v>2527</v>
      </c>
      <c r="J200" s="19">
        <f>SUM(J201:J205)</f>
        <v>2300</v>
      </c>
      <c r="K200" s="20">
        <f>SUM(K201:K205)</f>
        <v>115</v>
      </c>
      <c r="L200" s="19">
        <f>SUM(L201:L205)</f>
        <v>1709371.5</v>
      </c>
      <c r="M200" s="19">
        <f t="shared" si="3"/>
        <v>676.4430154333202</v>
      </c>
      <c r="N200" s="20">
        <v>8592.56</v>
      </c>
      <c r="O200" s="22" t="s">
        <v>153</v>
      </c>
    </row>
    <row r="201" spans="1:15" s="12" customFormat="1" ht="81.75" customHeight="1">
      <c r="A201" s="17">
        <v>168</v>
      </c>
      <c r="B201" s="18" t="s">
        <v>414</v>
      </c>
      <c r="C201" s="23">
        <v>1927</v>
      </c>
      <c r="D201" s="23">
        <v>2008</v>
      </c>
      <c r="E201" s="23" t="s">
        <v>68</v>
      </c>
      <c r="F201" s="23">
        <v>2</v>
      </c>
      <c r="G201" s="23">
        <v>2</v>
      </c>
      <c r="H201" s="19">
        <v>646.3</v>
      </c>
      <c r="I201" s="19">
        <v>626.3</v>
      </c>
      <c r="J201" s="19">
        <v>555.1</v>
      </c>
      <c r="K201" s="20">
        <v>28</v>
      </c>
      <c r="L201" s="15">
        <v>434564.62</v>
      </c>
      <c r="M201" s="19">
        <f t="shared" si="3"/>
        <v>693.8601628612487</v>
      </c>
      <c r="N201" s="20">
        <v>8592.56</v>
      </c>
      <c r="O201" s="22" t="s">
        <v>153</v>
      </c>
    </row>
    <row r="202" spans="1:15" s="12" customFormat="1" ht="85.5" customHeight="1">
      <c r="A202" s="17">
        <v>169</v>
      </c>
      <c r="B202" s="18" t="s">
        <v>415</v>
      </c>
      <c r="C202" s="23">
        <v>1963</v>
      </c>
      <c r="D202" s="23">
        <v>2010</v>
      </c>
      <c r="E202" s="23" t="s">
        <v>62</v>
      </c>
      <c r="F202" s="23">
        <v>2</v>
      </c>
      <c r="G202" s="23">
        <v>3</v>
      </c>
      <c r="H202" s="19">
        <v>609.1</v>
      </c>
      <c r="I202" s="19">
        <v>589.1</v>
      </c>
      <c r="J202" s="19">
        <v>528.3</v>
      </c>
      <c r="K202" s="20">
        <v>22</v>
      </c>
      <c r="L202" s="15">
        <v>371485.46</v>
      </c>
      <c r="M202" s="19">
        <f t="shared" si="3"/>
        <v>630.5983024953318</v>
      </c>
      <c r="N202" s="20">
        <v>8592.56</v>
      </c>
      <c r="O202" s="22" t="s">
        <v>153</v>
      </c>
    </row>
    <row r="203" spans="1:15" s="12" customFormat="1" ht="87" customHeight="1">
      <c r="A203" s="17">
        <v>170</v>
      </c>
      <c r="B203" s="18" t="s">
        <v>416</v>
      </c>
      <c r="C203" s="23">
        <v>1961</v>
      </c>
      <c r="D203" s="23">
        <v>2009</v>
      </c>
      <c r="E203" s="23" t="s">
        <v>62</v>
      </c>
      <c r="F203" s="23">
        <v>2</v>
      </c>
      <c r="G203" s="23">
        <v>2</v>
      </c>
      <c r="H203" s="19">
        <v>431.6</v>
      </c>
      <c r="I203" s="19">
        <v>411.6</v>
      </c>
      <c r="J203" s="19">
        <v>384.6</v>
      </c>
      <c r="K203" s="20">
        <v>20</v>
      </c>
      <c r="L203" s="15">
        <v>286626.56</v>
      </c>
      <c r="M203" s="19">
        <f t="shared" si="3"/>
        <v>696.3716229348883</v>
      </c>
      <c r="N203" s="20">
        <v>8592.56</v>
      </c>
      <c r="O203" s="22" t="s">
        <v>153</v>
      </c>
    </row>
    <row r="204" spans="1:15" s="12" customFormat="1" ht="89.25" customHeight="1">
      <c r="A204" s="17">
        <v>171</v>
      </c>
      <c r="B204" s="18" t="s">
        <v>417</v>
      </c>
      <c r="C204" s="23">
        <v>1960</v>
      </c>
      <c r="D204" s="23">
        <v>2008</v>
      </c>
      <c r="E204" s="23" t="s">
        <v>62</v>
      </c>
      <c r="F204" s="23">
        <v>2</v>
      </c>
      <c r="G204" s="23">
        <v>2</v>
      </c>
      <c r="H204" s="19">
        <v>406.9</v>
      </c>
      <c r="I204" s="19">
        <v>386.9</v>
      </c>
      <c r="J204" s="19">
        <v>357.4</v>
      </c>
      <c r="K204" s="20">
        <v>22</v>
      </c>
      <c r="L204" s="15">
        <v>270848.5</v>
      </c>
      <c r="M204" s="19">
        <f t="shared" si="3"/>
        <v>700.0478159731197</v>
      </c>
      <c r="N204" s="20">
        <v>8592.56</v>
      </c>
      <c r="O204" s="22" t="s">
        <v>153</v>
      </c>
    </row>
    <row r="205" spans="1:15" s="12" customFormat="1" ht="87.75" customHeight="1">
      <c r="A205" s="17">
        <v>172</v>
      </c>
      <c r="B205" s="18" t="s">
        <v>418</v>
      </c>
      <c r="C205" s="23">
        <v>1958</v>
      </c>
      <c r="D205" s="23">
        <v>2009</v>
      </c>
      <c r="E205" s="23" t="s">
        <v>62</v>
      </c>
      <c r="F205" s="23">
        <v>2</v>
      </c>
      <c r="G205" s="23">
        <v>3</v>
      </c>
      <c r="H205" s="19">
        <v>533.1</v>
      </c>
      <c r="I205" s="19">
        <v>513.1</v>
      </c>
      <c r="J205" s="19">
        <v>474.6</v>
      </c>
      <c r="K205" s="20">
        <v>23</v>
      </c>
      <c r="L205" s="15">
        <v>345846.36</v>
      </c>
      <c r="M205" s="19">
        <f t="shared" si="3"/>
        <v>674.0330539855778</v>
      </c>
      <c r="N205" s="20">
        <v>8592.56</v>
      </c>
      <c r="O205" s="22" t="s">
        <v>153</v>
      </c>
    </row>
    <row r="206" spans="1:15" s="12" customFormat="1" ht="45.75" customHeight="1">
      <c r="A206" s="45" t="s">
        <v>89</v>
      </c>
      <c r="B206" s="45"/>
      <c r="C206" s="23" t="s">
        <v>59</v>
      </c>
      <c r="D206" s="23" t="s">
        <v>59</v>
      </c>
      <c r="E206" s="23" t="s">
        <v>59</v>
      </c>
      <c r="F206" s="23" t="s">
        <v>59</v>
      </c>
      <c r="G206" s="23" t="s">
        <v>59</v>
      </c>
      <c r="H206" s="19">
        <f>SUM(H207:H208)</f>
        <v>1190</v>
      </c>
      <c r="I206" s="19">
        <f>SUM(I207:I208)</f>
        <v>1117.7</v>
      </c>
      <c r="J206" s="19">
        <f>SUM(J207:J208)</f>
        <v>1062.7</v>
      </c>
      <c r="K206" s="20">
        <f>SUM(K207:K208)</f>
        <v>37</v>
      </c>
      <c r="L206" s="19">
        <f>SUM(L207:L208)</f>
        <v>2548123.15</v>
      </c>
      <c r="M206" s="19">
        <f t="shared" si="3"/>
        <v>2279.7916703945602</v>
      </c>
      <c r="N206" s="20">
        <v>8592.56</v>
      </c>
      <c r="O206" s="22" t="s">
        <v>153</v>
      </c>
    </row>
    <row r="207" spans="1:15" s="12" customFormat="1" ht="102" customHeight="1">
      <c r="A207" s="17">
        <v>173</v>
      </c>
      <c r="B207" s="18" t="s">
        <v>419</v>
      </c>
      <c r="C207" s="23">
        <v>1971</v>
      </c>
      <c r="D207" s="23" t="s">
        <v>63</v>
      </c>
      <c r="E207" s="23" t="s">
        <v>62</v>
      </c>
      <c r="F207" s="23">
        <v>2</v>
      </c>
      <c r="G207" s="23">
        <v>2</v>
      </c>
      <c r="H207" s="19">
        <v>748.9</v>
      </c>
      <c r="I207" s="19">
        <v>731.6</v>
      </c>
      <c r="J207" s="19">
        <v>731.6</v>
      </c>
      <c r="K207" s="20">
        <v>25</v>
      </c>
      <c r="L207" s="15">
        <v>1450196.15</v>
      </c>
      <c r="M207" s="19">
        <f t="shared" si="3"/>
        <v>1982.2254647348275</v>
      </c>
      <c r="N207" s="20">
        <v>8592.56</v>
      </c>
      <c r="O207" s="22" t="s">
        <v>153</v>
      </c>
    </row>
    <row r="208" spans="1:15" s="12" customFormat="1" ht="78.75" customHeight="1">
      <c r="A208" s="17">
        <v>174</v>
      </c>
      <c r="B208" s="18" t="s">
        <v>161</v>
      </c>
      <c r="C208" s="23">
        <v>1979</v>
      </c>
      <c r="D208" s="23" t="s">
        <v>63</v>
      </c>
      <c r="E208" s="23" t="s">
        <v>68</v>
      </c>
      <c r="F208" s="23">
        <v>1</v>
      </c>
      <c r="G208" s="23">
        <v>2</v>
      </c>
      <c r="H208" s="19">
        <v>441.1</v>
      </c>
      <c r="I208" s="19">
        <v>386.1</v>
      </c>
      <c r="J208" s="19">
        <v>331.1</v>
      </c>
      <c r="K208" s="20">
        <v>12</v>
      </c>
      <c r="L208" s="15">
        <v>1097927</v>
      </c>
      <c r="M208" s="19">
        <f t="shared" si="3"/>
        <v>2843.6337736337737</v>
      </c>
      <c r="N208" s="20">
        <v>8592.56</v>
      </c>
      <c r="O208" s="22" t="s">
        <v>153</v>
      </c>
    </row>
    <row r="209" spans="1:15" s="12" customFormat="1" ht="42" customHeight="1">
      <c r="A209" s="45" t="s">
        <v>90</v>
      </c>
      <c r="B209" s="45"/>
      <c r="C209" s="23" t="s">
        <v>59</v>
      </c>
      <c r="D209" s="23" t="s">
        <v>59</v>
      </c>
      <c r="E209" s="23" t="s">
        <v>59</v>
      </c>
      <c r="F209" s="23" t="s">
        <v>59</v>
      </c>
      <c r="G209" s="23" t="s">
        <v>59</v>
      </c>
      <c r="H209" s="19">
        <f>SUM(H210:H213)</f>
        <v>3047.7</v>
      </c>
      <c r="I209" s="19">
        <f>SUM(I210:I213)</f>
        <v>1898.5000000000002</v>
      </c>
      <c r="J209" s="19">
        <f>SUM(J210:J213)</f>
        <v>1603.8999999999999</v>
      </c>
      <c r="K209" s="20">
        <f>SUM(K210:K213)</f>
        <v>72</v>
      </c>
      <c r="L209" s="19">
        <f>SUM(L210:L213)</f>
        <v>4238726.55</v>
      </c>
      <c r="M209" s="19">
        <f t="shared" si="3"/>
        <v>2232.671345799315</v>
      </c>
      <c r="N209" s="20">
        <v>8592.56</v>
      </c>
      <c r="O209" s="22" t="s">
        <v>153</v>
      </c>
    </row>
    <row r="210" spans="1:15" s="12" customFormat="1" ht="65.25" customHeight="1">
      <c r="A210" s="17">
        <v>175</v>
      </c>
      <c r="B210" s="43" t="s">
        <v>457</v>
      </c>
      <c r="C210" s="23">
        <v>1989</v>
      </c>
      <c r="D210" s="23" t="s">
        <v>63</v>
      </c>
      <c r="E210" s="23" t="s">
        <v>62</v>
      </c>
      <c r="F210" s="23">
        <v>2</v>
      </c>
      <c r="G210" s="23">
        <v>2</v>
      </c>
      <c r="H210" s="19">
        <v>850</v>
      </c>
      <c r="I210" s="19">
        <v>558.9</v>
      </c>
      <c r="J210" s="19">
        <v>360.4</v>
      </c>
      <c r="K210" s="20">
        <v>17</v>
      </c>
      <c r="L210" s="15">
        <v>1237000</v>
      </c>
      <c r="M210" s="19">
        <f t="shared" si="3"/>
        <v>2213.2760780103777</v>
      </c>
      <c r="N210" s="20">
        <v>8592.56</v>
      </c>
      <c r="O210" s="22" t="s">
        <v>153</v>
      </c>
    </row>
    <row r="211" spans="1:15" s="12" customFormat="1" ht="64.5" customHeight="1">
      <c r="A211" s="17">
        <v>176</v>
      </c>
      <c r="B211" s="18" t="s">
        <v>420</v>
      </c>
      <c r="C211" s="23">
        <v>1986</v>
      </c>
      <c r="D211" s="23" t="s">
        <v>63</v>
      </c>
      <c r="E211" s="23" t="s">
        <v>62</v>
      </c>
      <c r="F211" s="23">
        <v>2</v>
      </c>
      <c r="G211" s="23">
        <v>2</v>
      </c>
      <c r="H211" s="19">
        <v>900</v>
      </c>
      <c r="I211" s="19">
        <v>577.5</v>
      </c>
      <c r="J211" s="19">
        <v>540.8</v>
      </c>
      <c r="K211" s="20">
        <v>27</v>
      </c>
      <c r="L211" s="15">
        <v>499726.55</v>
      </c>
      <c r="M211" s="19">
        <f t="shared" si="3"/>
        <v>865.3273593073593</v>
      </c>
      <c r="N211" s="20">
        <v>8592.56</v>
      </c>
      <c r="O211" s="22" t="s">
        <v>153</v>
      </c>
    </row>
    <row r="212" spans="1:15" s="12" customFormat="1" ht="81" customHeight="1">
      <c r="A212" s="17">
        <v>177</v>
      </c>
      <c r="B212" s="18" t="s">
        <v>435</v>
      </c>
      <c r="C212" s="23">
        <v>1973</v>
      </c>
      <c r="D212" s="23" t="s">
        <v>63</v>
      </c>
      <c r="E212" s="23" t="s">
        <v>62</v>
      </c>
      <c r="F212" s="23">
        <v>2</v>
      </c>
      <c r="G212" s="23">
        <v>1</v>
      </c>
      <c r="H212" s="19">
        <v>757.9</v>
      </c>
      <c r="I212" s="19">
        <v>445.9</v>
      </c>
      <c r="J212" s="19">
        <v>408.2</v>
      </c>
      <c r="K212" s="20">
        <v>15</v>
      </c>
      <c r="L212" s="15">
        <v>1256000</v>
      </c>
      <c r="M212" s="19">
        <f t="shared" si="3"/>
        <v>2816.775061673021</v>
      </c>
      <c r="N212" s="20">
        <v>8592.56</v>
      </c>
      <c r="O212" s="22" t="s">
        <v>153</v>
      </c>
    </row>
    <row r="213" spans="1:15" s="12" customFormat="1" ht="78.75" customHeight="1">
      <c r="A213" s="17">
        <v>178</v>
      </c>
      <c r="B213" s="18" t="s">
        <v>421</v>
      </c>
      <c r="C213" s="23">
        <v>1977</v>
      </c>
      <c r="D213" s="23" t="s">
        <v>63</v>
      </c>
      <c r="E213" s="23" t="s">
        <v>62</v>
      </c>
      <c r="F213" s="23">
        <v>2</v>
      </c>
      <c r="G213" s="23">
        <v>1</v>
      </c>
      <c r="H213" s="19">
        <v>539.8</v>
      </c>
      <c r="I213" s="19">
        <v>316.2</v>
      </c>
      <c r="J213" s="19">
        <v>294.5</v>
      </c>
      <c r="K213" s="20">
        <v>13</v>
      </c>
      <c r="L213" s="15">
        <v>1246000</v>
      </c>
      <c r="M213" s="19">
        <f t="shared" si="3"/>
        <v>3940.5439595192915</v>
      </c>
      <c r="N213" s="20">
        <v>8592.56</v>
      </c>
      <c r="O213" s="22" t="s">
        <v>153</v>
      </c>
    </row>
    <row r="214" spans="1:15" s="12" customFormat="1" ht="30.75" customHeight="1">
      <c r="A214" s="45" t="s">
        <v>91</v>
      </c>
      <c r="B214" s="45"/>
      <c r="C214" s="23" t="s">
        <v>59</v>
      </c>
      <c r="D214" s="23" t="s">
        <v>59</v>
      </c>
      <c r="E214" s="23" t="s">
        <v>59</v>
      </c>
      <c r="F214" s="23" t="s">
        <v>59</v>
      </c>
      <c r="G214" s="23" t="s">
        <v>59</v>
      </c>
      <c r="H214" s="19">
        <f>SUM(H215:H216)</f>
        <v>1388.2</v>
      </c>
      <c r="I214" s="19">
        <f>SUM(I215:I216)</f>
        <v>1127.03</v>
      </c>
      <c r="J214" s="19">
        <f>SUM(J215:J216)</f>
        <v>1127.03</v>
      </c>
      <c r="K214" s="20">
        <f>SUM(K215:K216)</f>
        <v>49</v>
      </c>
      <c r="L214" s="19">
        <f>SUM(L215:L216)</f>
        <v>1820286.69</v>
      </c>
      <c r="M214" s="19">
        <f t="shared" si="3"/>
        <v>1615.1182222301093</v>
      </c>
      <c r="N214" s="20">
        <v>8592.56</v>
      </c>
      <c r="O214" s="22" t="s">
        <v>153</v>
      </c>
    </row>
    <row r="215" spans="1:15" s="12" customFormat="1" ht="48" customHeight="1">
      <c r="A215" s="17">
        <v>179</v>
      </c>
      <c r="B215" s="18" t="s">
        <v>436</v>
      </c>
      <c r="C215" s="23">
        <v>1982</v>
      </c>
      <c r="D215" s="23" t="s">
        <v>63</v>
      </c>
      <c r="E215" s="23" t="s">
        <v>69</v>
      </c>
      <c r="F215" s="23">
        <v>2</v>
      </c>
      <c r="G215" s="23">
        <v>2</v>
      </c>
      <c r="H215" s="19">
        <v>648</v>
      </c>
      <c r="I215" s="19">
        <v>588.3</v>
      </c>
      <c r="J215" s="19">
        <v>588.3</v>
      </c>
      <c r="K215" s="20">
        <v>31</v>
      </c>
      <c r="L215" s="15">
        <v>1139962.55</v>
      </c>
      <c r="M215" s="19">
        <f t="shared" si="3"/>
        <v>1937.7231854496008</v>
      </c>
      <c r="N215" s="20">
        <v>8592.56</v>
      </c>
      <c r="O215" s="22" t="s">
        <v>153</v>
      </c>
    </row>
    <row r="216" spans="1:15" s="12" customFormat="1" ht="63" customHeight="1">
      <c r="A216" s="17">
        <v>180</v>
      </c>
      <c r="B216" s="18" t="s">
        <v>437</v>
      </c>
      <c r="C216" s="23">
        <v>1962</v>
      </c>
      <c r="D216" s="23" t="s">
        <v>63</v>
      </c>
      <c r="E216" s="23" t="s">
        <v>62</v>
      </c>
      <c r="F216" s="23">
        <v>2</v>
      </c>
      <c r="G216" s="23">
        <v>3</v>
      </c>
      <c r="H216" s="19">
        <v>740.2</v>
      </c>
      <c r="I216" s="19">
        <v>538.73</v>
      </c>
      <c r="J216" s="19">
        <v>538.73</v>
      </c>
      <c r="K216" s="20">
        <v>18</v>
      </c>
      <c r="L216" s="15">
        <v>680324.14</v>
      </c>
      <c r="M216" s="19">
        <f t="shared" si="3"/>
        <v>1262.8295064317933</v>
      </c>
      <c r="N216" s="20">
        <v>8592.56</v>
      </c>
      <c r="O216" s="22" t="s">
        <v>153</v>
      </c>
    </row>
    <row r="217" spans="1:15" s="12" customFormat="1" ht="36" customHeight="1">
      <c r="A217" s="45" t="s">
        <v>92</v>
      </c>
      <c r="B217" s="45"/>
      <c r="C217" s="23" t="s">
        <v>59</v>
      </c>
      <c r="D217" s="23" t="s">
        <v>59</v>
      </c>
      <c r="E217" s="23" t="s">
        <v>59</v>
      </c>
      <c r="F217" s="23" t="s">
        <v>59</v>
      </c>
      <c r="G217" s="23" t="s">
        <v>59</v>
      </c>
      <c r="H217" s="19">
        <f>H218</f>
        <v>1232</v>
      </c>
      <c r="I217" s="19">
        <f>I218</f>
        <v>967.5</v>
      </c>
      <c r="J217" s="19">
        <f>J218</f>
        <v>967.5</v>
      </c>
      <c r="K217" s="20">
        <f>K218</f>
        <v>37</v>
      </c>
      <c r="L217" s="19">
        <f>L218</f>
        <v>2117292.74</v>
      </c>
      <c r="M217" s="19">
        <f>L217/I217</f>
        <v>2188.4162687338503</v>
      </c>
      <c r="N217" s="20">
        <v>8592.56</v>
      </c>
      <c r="O217" s="22" t="s">
        <v>153</v>
      </c>
    </row>
    <row r="218" spans="1:15" s="12" customFormat="1" ht="84" customHeight="1">
      <c r="A218" s="17">
        <v>181</v>
      </c>
      <c r="B218" s="18" t="s">
        <v>422</v>
      </c>
      <c r="C218" s="23">
        <v>1980</v>
      </c>
      <c r="D218" s="23" t="s">
        <v>63</v>
      </c>
      <c r="E218" s="23" t="s">
        <v>62</v>
      </c>
      <c r="F218" s="23">
        <v>2</v>
      </c>
      <c r="G218" s="23">
        <v>2</v>
      </c>
      <c r="H218" s="19">
        <v>1232</v>
      </c>
      <c r="I218" s="19">
        <v>967.5</v>
      </c>
      <c r="J218" s="19">
        <v>967.5</v>
      </c>
      <c r="K218" s="20">
        <v>37</v>
      </c>
      <c r="L218" s="15">
        <v>2117292.74</v>
      </c>
      <c r="M218" s="19">
        <f>L218/I218</f>
        <v>2188.4162687338503</v>
      </c>
      <c r="N218" s="20">
        <v>8592.56</v>
      </c>
      <c r="O218" s="22" t="s">
        <v>153</v>
      </c>
    </row>
    <row r="219" spans="1:15" s="12" customFormat="1" ht="35.25" customHeight="1">
      <c r="A219" s="45" t="s">
        <v>93</v>
      </c>
      <c r="B219" s="45"/>
      <c r="C219" s="23" t="s">
        <v>59</v>
      </c>
      <c r="D219" s="23" t="s">
        <v>59</v>
      </c>
      <c r="E219" s="23" t="s">
        <v>59</v>
      </c>
      <c r="F219" s="23" t="s">
        <v>59</v>
      </c>
      <c r="G219" s="23" t="s">
        <v>59</v>
      </c>
      <c r="H219" s="19">
        <f>H220</f>
        <v>1094.65</v>
      </c>
      <c r="I219" s="19">
        <f>I220</f>
        <v>576.73</v>
      </c>
      <c r="J219" s="19">
        <f>J220</f>
        <v>576.73</v>
      </c>
      <c r="K219" s="20">
        <f>K220</f>
        <v>33</v>
      </c>
      <c r="L219" s="19">
        <f>L220</f>
        <v>723483.24</v>
      </c>
      <c r="M219" s="19">
        <f>L219/I219</f>
        <v>1254.4574410902849</v>
      </c>
      <c r="N219" s="20">
        <v>8592.56</v>
      </c>
      <c r="O219" s="22" t="s">
        <v>153</v>
      </c>
    </row>
    <row r="220" spans="1:15" s="12" customFormat="1" ht="48.75" customHeight="1">
      <c r="A220" s="17">
        <v>182</v>
      </c>
      <c r="B220" s="18" t="s">
        <v>423</v>
      </c>
      <c r="C220" s="23">
        <v>1980</v>
      </c>
      <c r="D220" s="23" t="s">
        <v>63</v>
      </c>
      <c r="E220" s="23" t="s">
        <v>69</v>
      </c>
      <c r="F220" s="23">
        <v>2</v>
      </c>
      <c r="G220" s="23">
        <v>2</v>
      </c>
      <c r="H220" s="19">
        <v>1094.65</v>
      </c>
      <c r="I220" s="19">
        <v>576.73</v>
      </c>
      <c r="J220" s="19">
        <v>576.73</v>
      </c>
      <c r="K220" s="20">
        <v>33</v>
      </c>
      <c r="L220" s="15">
        <v>723483.24</v>
      </c>
      <c r="M220" s="19">
        <f>L220/I220</f>
        <v>1254.4574410902849</v>
      </c>
      <c r="N220" s="20">
        <v>8592.56</v>
      </c>
      <c r="O220" s="22" t="s">
        <v>153</v>
      </c>
    </row>
    <row r="221" s="12" customFormat="1" ht="15"/>
    <row r="222" s="12" customFormat="1" ht="15"/>
    <row r="223" s="12" customFormat="1" ht="15"/>
    <row r="224" s="12" customFormat="1" ht="15"/>
    <row r="225" s="12" customFormat="1" ht="15"/>
    <row r="226" s="12" customFormat="1" ht="15"/>
    <row r="227" s="3" customFormat="1" ht="12"/>
    <row r="228" s="3" customFormat="1" ht="12"/>
    <row r="229" s="3" customFormat="1" ht="12"/>
    <row r="230" s="3" customFormat="1" ht="12"/>
    <row r="231" s="3" customFormat="1" ht="12"/>
    <row r="232" s="3" customFormat="1" ht="12"/>
    <row r="233" s="3" customFormat="1" ht="12"/>
    <row r="234" s="3" customFormat="1" ht="12"/>
    <row r="235" s="3" customFormat="1" ht="12"/>
  </sheetData>
  <sheetProtection/>
  <mergeCells count="43">
    <mergeCell ref="A11:O11"/>
    <mergeCell ref="A12:O12"/>
    <mergeCell ref="I15:J15"/>
    <mergeCell ref="K15:K16"/>
    <mergeCell ref="L15:L16"/>
    <mergeCell ref="M15:M16"/>
    <mergeCell ref="C16:C17"/>
    <mergeCell ref="D16:D17"/>
    <mergeCell ref="A19:B19"/>
    <mergeCell ref="A20:B20"/>
    <mergeCell ref="N15:N16"/>
    <mergeCell ref="L1:O1"/>
    <mergeCell ref="L2:O2"/>
    <mergeCell ref="L3:O3"/>
    <mergeCell ref="L4:O4"/>
    <mergeCell ref="O15:O17"/>
    <mergeCell ref="A9:O9"/>
    <mergeCell ref="A10:O10"/>
    <mergeCell ref="A24:B24"/>
    <mergeCell ref="A26:B26"/>
    <mergeCell ref="A105:B105"/>
    <mergeCell ref="H15:H16"/>
    <mergeCell ref="A15:A17"/>
    <mergeCell ref="B15:B17"/>
    <mergeCell ref="C15:D15"/>
    <mergeCell ref="E15:E17"/>
    <mergeCell ref="F15:F17"/>
    <mergeCell ref="G15:G17"/>
    <mergeCell ref="A209:B209"/>
    <mergeCell ref="A214:B214"/>
    <mergeCell ref="A217:B217"/>
    <mergeCell ref="A219:B219"/>
    <mergeCell ref="A154:B154"/>
    <mergeCell ref="A179:B179"/>
    <mergeCell ref="A185:B185"/>
    <mergeCell ref="A206:B206"/>
    <mergeCell ref="A200:B200"/>
    <mergeCell ref="A129:B129"/>
    <mergeCell ref="A140:B140"/>
    <mergeCell ref="A146:B146"/>
    <mergeCell ref="A191:B191"/>
    <mergeCell ref="A195:B195"/>
    <mergeCell ref="A198:B198"/>
  </mergeCells>
  <printOptions/>
  <pageMargins left="0.3937007874015748" right="0.3937007874015748" top="1.1811023622047245" bottom="0.3937007874015748" header="0.31496062992125984" footer="0.31496062992125984"/>
  <pageSetup firstPageNumber="3" useFirstPageNumber="1" fitToHeight="58" fitToWidth="1" horizontalDpi="180" verticalDpi="180" orientation="landscape" paperSize="9" scale="76" r:id="rId1"/>
  <headerFooter>
    <oddHeader>&amp;R&amp;"Times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8"/>
  <sheetViews>
    <sheetView zoomScale="70" zoomScaleNormal="70" zoomScalePageLayoutView="0" workbookViewId="0" topLeftCell="A211">
      <selection activeCell="E195" sqref="E195"/>
    </sheetView>
  </sheetViews>
  <sheetFormatPr defaultColWidth="9.7109375" defaultRowHeight="15"/>
  <cols>
    <col min="1" max="1" width="5.421875" style="1" customWidth="1"/>
    <col min="2" max="2" width="21.140625" style="1" customWidth="1"/>
    <col min="3" max="3" width="17.00390625" style="1" customWidth="1"/>
    <col min="4" max="4" width="15.57421875" style="1" customWidth="1"/>
    <col min="5" max="5" width="6.28125" style="1" customWidth="1"/>
    <col min="6" max="6" width="16.7109375" style="1" customWidth="1"/>
    <col min="7" max="7" width="11.140625" style="1" customWidth="1"/>
    <col min="8" max="8" width="16.7109375" style="1" customWidth="1"/>
    <col min="9" max="9" width="10.00390625" style="1" customWidth="1"/>
    <col min="10" max="10" width="12.57421875" style="1" customWidth="1"/>
    <col min="11" max="11" width="10.421875" style="1" customWidth="1"/>
    <col min="12" max="12" width="15.421875" style="1" customWidth="1"/>
    <col min="13" max="13" width="9.28125" style="1" bestFit="1" customWidth="1"/>
    <col min="14" max="14" width="12.421875" style="1" customWidth="1"/>
    <col min="15" max="15" width="10.421875" style="1" customWidth="1"/>
    <col min="16" max="16" width="14.57421875" style="1" customWidth="1"/>
    <col min="17" max="17" width="18.140625" style="1" customWidth="1"/>
    <col min="18" max="18" width="17.57421875" style="1" customWidth="1"/>
    <col min="19" max="19" width="15.00390625" style="1" customWidth="1"/>
    <col min="20" max="20" width="14.00390625" style="1" customWidth="1"/>
    <col min="21" max="16384" width="9.7109375" style="1" customWidth="1"/>
  </cols>
  <sheetData>
    <row r="1" spans="17:20" ht="24" customHeight="1">
      <c r="Q1" s="53" t="s">
        <v>158</v>
      </c>
      <c r="R1" s="53"/>
      <c r="S1" s="53"/>
      <c r="T1" s="53"/>
    </row>
    <row r="2" spans="17:20" ht="21" customHeight="1">
      <c r="Q2" s="53" t="s">
        <v>155</v>
      </c>
      <c r="R2" s="53"/>
      <c r="S2" s="53"/>
      <c r="T2" s="53"/>
    </row>
    <row r="3" spans="17:20" ht="21.75" customHeight="1">
      <c r="Q3" s="53" t="s">
        <v>156</v>
      </c>
      <c r="R3" s="53"/>
      <c r="S3" s="53"/>
      <c r="T3" s="53"/>
    </row>
    <row r="4" spans="17:20" ht="22.5" customHeight="1">
      <c r="Q4" s="53" t="s">
        <v>157</v>
      </c>
      <c r="R4" s="53"/>
      <c r="S4" s="53"/>
      <c r="T4" s="53"/>
    </row>
    <row r="9" spans="1:20" ht="21.75" customHeight="1">
      <c r="A9" s="51" t="s">
        <v>45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</row>
    <row r="10" spans="1:20" ht="21" customHeight="1">
      <c r="A10" s="51" t="s">
        <v>152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</row>
    <row r="13" spans="1:20" s="32" customFormat="1" ht="30" customHeight="1">
      <c r="A13" s="52" t="s">
        <v>47</v>
      </c>
      <c r="B13" s="52" t="s">
        <v>97</v>
      </c>
      <c r="C13" s="52" t="s">
        <v>98</v>
      </c>
      <c r="D13" s="52" t="s">
        <v>99</v>
      </c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 t="s">
        <v>100</v>
      </c>
      <c r="P13" s="52"/>
      <c r="Q13" s="52"/>
      <c r="R13" s="52"/>
      <c r="S13" s="52"/>
      <c r="T13" s="52"/>
    </row>
    <row r="14" spans="1:20" s="32" customFormat="1" ht="139.5" customHeight="1">
      <c r="A14" s="52"/>
      <c r="B14" s="52"/>
      <c r="C14" s="52"/>
      <c r="D14" s="33" t="s">
        <v>438</v>
      </c>
      <c r="E14" s="52" t="s">
        <v>101</v>
      </c>
      <c r="F14" s="52"/>
      <c r="G14" s="52" t="s">
        <v>102</v>
      </c>
      <c r="H14" s="52"/>
      <c r="I14" s="52" t="s">
        <v>103</v>
      </c>
      <c r="J14" s="52"/>
      <c r="K14" s="52" t="s">
        <v>104</v>
      </c>
      <c r="L14" s="52"/>
      <c r="M14" s="52" t="s">
        <v>105</v>
      </c>
      <c r="N14" s="52"/>
      <c r="O14" s="52" t="s">
        <v>106</v>
      </c>
      <c r="P14" s="52"/>
      <c r="Q14" s="33" t="s">
        <v>22</v>
      </c>
      <c r="R14" s="33" t="s">
        <v>107</v>
      </c>
      <c r="S14" s="33" t="s">
        <v>108</v>
      </c>
      <c r="T14" s="33" t="s">
        <v>439</v>
      </c>
    </row>
    <row r="15" spans="1:20" s="32" customFormat="1" ht="16.5">
      <c r="A15" s="52"/>
      <c r="B15" s="52"/>
      <c r="C15" s="33" t="s">
        <v>56</v>
      </c>
      <c r="D15" s="33" t="s">
        <v>56</v>
      </c>
      <c r="E15" s="33" t="s">
        <v>109</v>
      </c>
      <c r="F15" s="33" t="s">
        <v>56</v>
      </c>
      <c r="G15" s="33" t="s">
        <v>110</v>
      </c>
      <c r="H15" s="33" t="s">
        <v>56</v>
      </c>
      <c r="I15" s="33" t="s">
        <v>110</v>
      </c>
      <c r="J15" s="33" t="s">
        <v>56</v>
      </c>
      <c r="K15" s="33" t="s">
        <v>110</v>
      </c>
      <c r="L15" s="33" t="s">
        <v>56</v>
      </c>
      <c r="M15" s="33" t="s">
        <v>111</v>
      </c>
      <c r="N15" s="33" t="s">
        <v>56</v>
      </c>
      <c r="O15" s="33" t="s">
        <v>110</v>
      </c>
      <c r="P15" s="33" t="s">
        <v>56</v>
      </c>
      <c r="Q15" s="33" t="s">
        <v>56</v>
      </c>
      <c r="R15" s="33" t="s">
        <v>56</v>
      </c>
      <c r="S15" s="33" t="s">
        <v>56</v>
      </c>
      <c r="T15" s="33" t="s">
        <v>56</v>
      </c>
    </row>
    <row r="16" spans="1:20" s="32" customFormat="1" ht="16.5">
      <c r="A16" s="34">
        <v>1</v>
      </c>
      <c r="B16" s="34">
        <v>2</v>
      </c>
      <c r="C16" s="34">
        <v>3</v>
      </c>
      <c r="D16" s="34">
        <v>4</v>
      </c>
      <c r="E16" s="34">
        <v>5</v>
      </c>
      <c r="F16" s="34">
        <v>6</v>
      </c>
      <c r="G16" s="34">
        <v>7</v>
      </c>
      <c r="H16" s="34">
        <v>8</v>
      </c>
      <c r="I16" s="34">
        <v>9</v>
      </c>
      <c r="J16" s="34">
        <v>10</v>
      </c>
      <c r="K16" s="34">
        <v>11</v>
      </c>
      <c r="L16" s="34">
        <v>12</v>
      </c>
      <c r="M16" s="34">
        <v>13</v>
      </c>
      <c r="N16" s="34">
        <v>14</v>
      </c>
      <c r="O16" s="34">
        <v>15</v>
      </c>
      <c r="P16" s="34">
        <v>16</v>
      </c>
      <c r="Q16" s="34">
        <v>17</v>
      </c>
      <c r="R16" s="34">
        <v>18</v>
      </c>
      <c r="S16" s="34">
        <v>19</v>
      </c>
      <c r="T16" s="34">
        <v>20</v>
      </c>
    </row>
    <row r="17" spans="1:20" s="32" customFormat="1" ht="36" customHeight="1">
      <c r="A17" s="50" t="s">
        <v>58</v>
      </c>
      <c r="B17" s="50"/>
      <c r="C17" s="35">
        <f>C18+C22+C24+C103+C127+C138+C144+C152+C177+C183+C189+C193+C196+C198+C204+C207+C212+C215+C217</f>
        <v>416712937.74000007</v>
      </c>
      <c r="D17" s="35">
        <f aca="true" t="shared" si="0" ref="D17:T17">D18+D22+D24+D103+D127+D138+D144+D152+D177+D183+D189+D193+D196+D198+D204+D207+D212+D215+D217</f>
        <v>11733727.08</v>
      </c>
      <c r="E17" s="36">
        <f t="shared" si="0"/>
        <v>78</v>
      </c>
      <c r="F17" s="35">
        <f t="shared" si="0"/>
        <v>112065365.28</v>
      </c>
      <c r="G17" s="35">
        <f t="shared" si="0"/>
        <v>99451.8</v>
      </c>
      <c r="H17" s="35">
        <f t="shared" si="0"/>
        <v>208297703.72999993</v>
      </c>
      <c r="I17" s="35">
        <f t="shared" si="0"/>
        <v>1295.96</v>
      </c>
      <c r="J17" s="35">
        <f t="shared" si="0"/>
        <v>384301.21</v>
      </c>
      <c r="K17" s="35">
        <f t="shared" si="0"/>
        <v>6686.87</v>
      </c>
      <c r="L17" s="35">
        <f t="shared" si="0"/>
        <v>10335772.629999999</v>
      </c>
      <c r="M17" s="35">
        <f t="shared" si="0"/>
        <v>386</v>
      </c>
      <c r="N17" s="35">
        <f t="shared" si="0"/>
        <v>337757</v>
      </c>
      <c r="O17" s="35">
        <f t="shared" si="0"/>
        <v>3873.2</v>
      </c>
      <c r="P17" s="35">
        <f t="shared" si="0"/>
        <v>5765381</v>
      </c>
      <c r="Q17" s="35">
        <f t="shared" si="0"/>
        <v>66674843.96999999</v>
      </c>
      <c r="R17" s="35">
        <f t="shared" si="0"/>
        <v>373876.68</v>
      </c>
      <c r="S17" s="35">
        <f t="shared" si="0"/>
        <v>744209.1599999999</v>
      </c>
      <c r="T17" s="35">
        <f t="shared" si="0"/>
        <v>0</v>
      </c>
    </row>
    <row r="18" spans="1:20" s="32" customFormat="1" ht="33.75" customHeight="1">
      <c r="A18" s="50" t="s">
        <v>60</v>
      </c>
      <c r="B18" s="50"/>
      <c r="C18" s="35">
        <f>SUM(C19:C21)</f>
        <v>3752704.96</v>
      </c>
      <c r="D18" s="35">
        <f aca="true" t="shared" si="1" ref="D18:T18">SUM(D19:D21)</f>
        <v>0</v>
      </c>
      <c r="E18" s="36">
        <f t="shared" si="1"/>
        <v>0</v>
      </c>
      <c r="F18" s="35">
        <f t="shared" si="1"/>
        <v>0</v>
      </c>
      <c r="G18" s="35">
        <f t="shared" si="1"/>
        <v>528</v>
      </c>
      <c r="H18" s="35">
        <f t="shared" si="1"/>
        <v>871371.96</v>
      </c>
      <c r="I18" s="35">
        <f t="shared" si="1"/>
        <v>0</v>
      </c>
      <c r="J18" s="35">
        <f t="shared" si="1"/>
        <v>0</v>
      </c>
      <c r="K18" s="35">
        <f t="shared" si="1"/>
        <v>409</v>
      </c>
      <c r="L18" s="35">
        <f t="shared" si="1"/>
        <v>712152</v>
      </c>
      <c r="M18" s="35">
        <f t="shared" si="1"/>
        <v>0</v>
      </c>
      <c r="N18" s="35">
        <f t="shared" si="1"/>
        <v>0</v>
      </c>
      <c r="O18" s="35">
        <f t="shared" si="1"/>
        <v>1251.9</v>
      </c>
      <c r="P18" s="35">
        <f t="shared" si="1"/>
        <v>2169181</v>
      </c>
      <c r="Q18" s="35">
        <f t="shared" si="1"/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</row>
    <row r="19" spans="1:20" s="32" customFormat="1" ht="84" customHeight="1">
      <c r="A19" s="37">
        <v>1</v>
      </c>
      <c r="B19" s="38" t="s">
        <v>162</v>
      </c>
      <c r="C19" s="39">
        <f>L19+P19</f>
        <v>1449886</v>
      </c>
      <c r="D19" s="39">
        <v>0</v>
      </c>
      <c r="E19" s="40"/>
      <c r="F19" s="39">
        <v>0</v>
      </c>
      <c r="G19" s="39"/>
      <c r="H19" s="39">
        <v>0</v>
      </c>
      <c r="I19" s="39"/>
      <c r="J19" s="39">
        <v>0</v>
      </c>
      <c r="K19" s="39">
        <v>213</v>
      </c>
      <c r="L19" s="39">
        <v>370765</v>
      </c>
      <c r="M19" s="39"/>
      <c r="N19" s="39">
        <v>0</v>
      </c>
      <c r="O19" s="39">
        <v>777.2</v>
      </c>
      <c r="P19" s="39">
        <v>1079121</v>
      </c>
      <c r="Q19" s="39">
        <v>0</v>
      </c>
      <c r="R19" s="39">
        <v>0</v>
      </c>
      <c r="S19" s="39">
        <v>0</v>
      </c>
      <c r="T19" s="39">
        <v>0</v>
      </c>
    </row>
    <row r="20" spans="1:20" s="32" customFormat="1" ht="83.25" customHeight="1">
      <c r="A20" s="37">
        <v>2</v>
      </c>
      <c r="B20" s="38" t="s">
        <v>163</v>
      </c>
      <c r="C20" s="39">
        <f>L20+P20</f>
        <v>1431447</v>
      </c>
      <c r="D20" s="39">
        <v>0</v>
      </c>
      <c r="E20" s="40"/>
      <c r="F20" s="39">
        <v>0</v>
      </c>
      <c r="G20" s="39"/>
      <c r="H20" s="39">
        <v>0</v>
      </c>
      <c r="I20" s="39"/>
      <c r="J20" s="39">
        <v>0</v>
      </c>
      <c r="K20" s="39">
        <v>196</v>
      </c>
      <c r="L20" s="39">
        <v>341387</v>
      </c>
      <c r="M20" s="39"/>
      <c r="N20" s="39">
        <v>0</v>
      </c>
      <c r="O20" s="39">
        <v>474.7</v>
      </c>
      <c r="P20" s="39">
        <v>1090060</v>
      </c>
      <c r="Q20" s="39">
        <v>0</v>
      </c>
      <c r="R20" s="39">
        <v>0</v>
      </c>
      <c r="S20" s="39">
        <v>0</v>
      </c>
      <c r="T20" s="39">
        <v>0</v>
      </c>
    </row>
    <row r="21" spans="1:20" s="32" customFormat="1" ht="66" customHeight="1">
      <c r="A21" s="37">
        <v>3</v>
      </c>
      <c r="B21" s="38" t="s">
        <v>440</v>
      </c>
      <c r="C21" s="39">
        <f>H21</f>
        <v>871371.96</v>
      </c>
      <c r="D21" s="39">
        <v>0</v>
      </c>
      <c r="E21" s="40"/>
      <c r="F21" s="39">
        <v>0</v>
      </c>
      <c r="G21" s="39">
        <v>528</v>
      </c>
      <c r="H21" s="39">
        <v>871371.96</v>
      </c>
      <c r="I21" s="39"/>
      <c r="J21" s="39">
        <v>0</v>
      </c>
      <c r="K21" s="39"/>
      <c r="L21" s="39">
        <v>0</v>
      </c>
      <c r="M21" s="39"/>
      <c r="N21" s="39">
        <v>0</v>
      </c>
      <c r="O21" s="39"/>
      <c r="P21" s="39">
        <v>0</v>
      </c>
      <c r="Q21" s="39">
        <v>0</v>
      </c>
      <c r="R21" s="39">
        <v>0</v>
      </c>
      <c r="S21" s="39">
        <v>0</v>
      </c>
      <c r="T21" s="39">
        <v>0</v>
      </c>
    </row>
    <row r="22" spans="1:20" s="32" customFormat="1" ht="16.5">
      <c r="A22" s="50" t="s">
        <v>112</v>
      </c>
      <c r="B22" s="50"/>
      <c r="C22" s="39">
        <f>C23</f>
        <v>640067.38</v>
      </c>
      <c r="D22" s="39">
        <f aca="true" t="shared" si="2" ref="D22:T22">D23</f>
        <v>462188.38</v>
      </c>
      <c r="E22" s="40">
        <f t="shared" si="2"/>
        <v>0</v>
      </c>
      <c r="F22" s="39">
        <f t="shared" si="2"/>
        <v>0</v>
      </c>
      <c r="G22" s="39">
        <f t="shared" si="2"/>
        <v>0</v>
      </c>
      <c r="H22" s="39">
        <f t="shared" si="2"/>
        <v>0</v>
      </c>
      <c r="I22" s="39">
        <f t="shared" si="2"/>
        <v>0</v>
      </c>
      <c r="J22" s="39">
        <f t="shared" si="2"/>
        <v>0</v>
      </c>
      <c r="K22" s="39">
        <f t="shared" si="2"/>
        <v>0</v>
      </c>
      <c r="L22" s="39">
        <f t="shared" si="2"/>
        <v>0</v>
      </c>
      <c r="M22" s="39">
        <f t="shared" si="2"/>
        <v>0</v>
      </c>
      <c r="N22" s="39">
        <f t="shared" si="2"/>
        <v>0</v>
      </c>
      <c r="O22" s="39">
        <f t="shared" si="2"/>
        <v>0</v>
      </c>
      <c r="P22" s="39">
        <f t="shared" si="2"/>
        <v>0</v>
      </c>
      <c r="Q22" s="39">
        <f t="shared" si="2"/>
        <v>0</v>
      </c>
      <c r="R22" s="39">
        <f t="shared" si="2"/>
        <v>177879</v>
      </c>
      <c r="S22" s="39">
        <f t="shared" si="2"/>
        <v>0</v>
      </c>
      <c r="T22" s="39">
        <f t="shared" si="2"/>
        <v>0</v>
      </c>
    </row>
    <row r="23" spans="1:20" s="32" customFormat="1" ht="33">
      <c r="A23" s="37">
        <v>4</v>
      </c>
      <c r="B23" s="44" t="s">
        <v>458</v>
      </c>
      <c r="C23" s="39">
        <f>D23+R23</f>
        <v>640067.38</v>
      </c>
      <c r="D23" s="39">
        <v>462188.38</v>
      </c>
      <c r="E23" s="40"/>
      <c r="F23" s="39">
        <v>0</v>
      </c>
      <c r="G23" s="39"/>
      <c r="H23" s="39">
        <v>0</v>
      </c>
      <c r="I23" s="39"/>
      <c r="J23" s="39">
        <v>0</v>
      </c>
      <c r="K23" s="39"/>
      <c r="L23" s="39">
        <v>0</v>
      </c>
      <c r="M23" s="39"/>
      <c r="N23" s="39">
        <v>0</v>
      </c>
      <c r="O23" s="39"/>
      <c r="P23" s="39">
        <v>0</v>
      </c>
      <c r="Q23" s="39">
        <v>0</v>
      </c>
      <c r="R23" s="39">
        <v>177879</v>
      </c>
      <c r="S23" s="39">
        <v>0</v>
      </c>
      <c r="T23" s="39">
        <v>0</v>
      </c>
    </row>
    <row r="24" spans="1:20" s="32" customFormat="1" ht="16.5">
      <c r="A24" s="50" t="s">
        <v>65</v>
      </c>
      <c r="B24" s="50"/>
      <c r="C24" s="39">
        <f>SUM(C25:C102)</f>
        <v>171236155.95000002</v>
      </c>
      <c r="D24" s="39">
        <f aca="true" t="shared" si="3" ref="D24:T24">SUM(D25:D102)</f>
        <v>6036921.92</v>
      </c>
      <c r="E24" s="40">
        <f t="shared" si="3"/>
        <v>30</v>
      </c>
      <c r="F24" s="39">
        <f t="shared" si="3"/>
        <v>41553560</v>
      </c>
      <c r="G24" s="39">
        <f t="shared" si="3"/>
        <v>52059.64000000001</v>
      </c>
      <c r="H24" s="39">
        <f t="shared" si="3"/>
        <v>108556409.28</v>
      </c>
      <c r="I24" s="39">
        <f t="shared" si="3"/>
        <v>0</v>
      </c>
      <c r="J24" s="39">
        <f t="shared" si="3"/>
        <v>0</v>
      </c>
      <c r="K24" s="39">
        <f t="shared" si="3"/>
        <v>4326.87</v>
      </c>
      <c r="L24" s="39">
        <f t="shared" si="3"/>
        <v>6822020.63</v>
      </c>
      <c r="M24" s="39">
        <f t="shared" si="3"/>
        <v>0</v>
      </c>
      <c r="N24" s="39">
        <f t="shared" si="3"/>
        <v>0</v>
      </c>
      <c r="O24" s="39">
        <f t="shared" si="3"/>
        <v>0</v>
      </c>
      <c r="P24" s="39">
        <f t="shared" si="3"/>
        <v>0</v>
      </c>
      <c r="Q24" s="39">
        <f t="shared" si="3"/>
        <v>8267244.12</v>
      </c>
      <c r="R24" s="39">
        <f t="shared" si="3"/>
        <v>0</v>
      </c>
      <c r="S24" s="39">
        <f t="shared" si="3"/>
        <v>0</v>
      </c>
      <c r="T24" s="39">
        <f t="shared" si="3"/>
        <v>0</v>
      </c>
    </row>
    <row r="25" spans="1:20" s="32" customFormat="1" ht="50.25">
      <c r="A25" s="37">
        <v>5</v>
      </c>
      <c r="B25" s="38" t="s">
        <v>66</v>
      </c>
      <c r="C25" s="39">
        <f aca="true" t="shared" si="4" ref="C25:C56">D25+F25+H25+J25+L25+N25+P25+Q25+R25+S25+T25</f>
        <v>760354.24</v>
      </c>
      <c r="D25" s="39">
        <v>0</v>
      </c>
      <c r="E25" s="40"/>
      <c r="F25" s="39">
        <v>0</v>
      </c>
      <c r="G25" s="39">
        <v>340</v>
      </c>
      <c r="H25" s="39">
        <v>760354.24</v>
      </c>
      <c r="I25" s="39"/>
      <c r="J25" s="39">
        <v>0</v>
      </c>
      <c r="K25" s="39"/>
      <c r="L25" s="39">
        <v>0</v>
      </c>
      <c r="M25" s="39"/>
      <c r="N25" s="39">
        <v>0</v>
      </c>
      <c r="O25" s="39"/>
      <c r="P25" s="39">
        <v>0</v>
      </c>
      <c r="Q25" s="39">
        <v>0</v>
      </c>
      <c r="R25" s="39">
        <v>0</v>
      </c>
      <c r="S25" s="39">
        <v>0</v>
      </c>
      <c r="T25" s="39">
        <v>0</v>
      </c>
    </row>
    <row r="26" spans="1:20" s="32" customFormat="1" ht="50.25">
      <c r="A26" s="37">
        <v>6</v>
      </c>
      <c r="B26" s="38" t="s">
        <v>164</v>
      </c>
      <c r="C26" s="39">
        <f t="shared" si="4"/>
        <v>6910385</v>
      </c>
      <c r="D26" s="39">
        <v>0</v>
      </c>
      <c r="E26" s="40">
        <v>5</v>
      </c>
      <c r="F26" s="39">
        <v>6910385</v>
      </c>
      <c r="G26" s="39"/>
      <c r="H26" s="39">
        <v>0</v>
      </c>
      <c r="I26" s="39"/>
      <c r="J26" s="39">
        <v>0</v>
      </c>
      <c r="K26" s="39"/>
      <c r="L26" s="39">
        <v>0</v>
      </c>
      <c r="M26" s="39"/>
      <c r="N26" s="39">
        <v>0</v>
      </c>
      <c r="O26" s="39"/>
      <c r="P26" s="39">
        <v>0</v>
      </c>
      <c r="Q26" s="39">
        <v>0</v>
      </c>
      <c r="R26" s="39">
        <v>0</v>
      </c>
      <c r="S26" s="39">
        <v>0</v>
      </c>
      <c r="T26" s="39">
        <v>0</v>
      </c>
    </row>
    <row r="27" spans="1:20" s="32" customFormat="1" ht="50.25">
      <c r="A27" s="37">
        <v>7</v>
      </c>
      <c r="B27" s="38" t="s">
        <v>165</v>
      </c>
      <c r="C27" s="39">
        <f t="shared" si="4"/>
        <v>9674540</v>
      </c>
      <c r="D27" s="39">
        <v>0</v>
      </c>
      <c r="E27" s="40">
        <v>7</v>
      </c>
      <c r="F27" s="39">
        <v>9674540</v>
      </c>
      <c r="G27" s="39"/>
      <c r="H27" s="39">
        <v>0</v>
      </c>
      <c r="I27" s="39"/>
      <c r="J27" s="39">
        <v>0</v>
      </c>
      <c r="K27" s="39"/>
      <c r="L27" s="39">
        <v>0</v>
      </c>
      <c r="M27" s="39"/>
      <c r="N27" s="39">
        <v>0</v>
      </c>
      <c r="O27" s="39"/>
      <c r="P27" s="39">
        <v>0</v>
      </c>
      <c r="Q27" s="39">
        <v>0</v>
      </c>
      <c r="R27" s="39">
        <v>0</v>
      </c>
      <c r="S27" s="39">
        <v>0</v>
      </c>
      <c r="T27" s="39">
        <v>0</v>
      </c>
    </row>
    <row r="28" spans="1:20" s="32" customFormat="1" ht="50.25">
      <c r="A28" s="37">
        <v>8</v>
      </c>
      <c r="B28" s="38" t="s">
        <v>166</v>
      </c>
      <c r="C28" s="39">
        <f t="shared" si="4"/>
        <v>2999169.17</v>
      </c>
      <c r="D28" s="39">
        <v>0</v>
      </c>
      <c r="E28" s="40"/>
      <c r="F28" s="39">
        <v>0</v>
      </c>
      <c r="G28" s="39">
        <v>1729</v>
      </c>
      <c r="H28" s="39">
        <v>2999169.17</v>
      </c>
      <c r="I28" s="39"/>
      <c r="J28" s="39">
        <v>0</v>
      </c>
      <c r="K28" s="39"/>
      <c r="L28" s="39">
        <v>0</v>
      </c>
      <c r="M28" s="39"/>
      <c r="N28" s="39">
        <v>0</v>
      </c>
      <c r="O28" s="39"/>
      <c r="P28" s="39">
        <v>0</v>
      </c>
      <c r="Q28" s="39">
        <v>0</v>
      </c>
      <c r="R28" s="39">
        <v>0</v>
      </c>
      <c r="S28" s="39">
        <v>0</v>
      </c>
      <c r="T28" s="39">
        <v>0</v>
      </c>
    </row>
    <row r="29" spans="1:20" s="32" customFormat="1" ht="50.25">
      <c r="A29" s="37">
        <v>9</v>
      </c>
      <c r="B29" s="38" t="s">
        <v>167</v>
      </c>
      <c r="C29" s="39">
        <f t="shared" si="4"/>
        <v>3884356.89</v>
      </c>
      <c r="D29" s="39">
        <v>0</v>
      </c>
      <c r="E29" s="40"/>
      <c r="F29" s="39">
        <v>0</v>
      </c>
      <c r="G29" s="39">
        <v>1394.8</v>
      </c>
      <c r="H29" s="39">
        <v>3884356.89</v>
      </c>
      <c r="I29" s="39"/>
      <c r="J29" s="39">
        <v>0</v>
      </c>
      <c r="K29" s="39"/>
      <c r="L29" s="39">
        <v>0</v>
      </c>
      <c r="M29" s="39"/>
      <c r="N29" s="39">
        <v>0</v>
      </c>
      <c r="O29" s="39"/>
      <c r="P29" s="39">
        <v>0</v>
      </c>
      <c r="Q29" s="39">
        <v>0</v>
      </c>
      <c r="R29" s="39">
        <v>0</v>
      </c>
      <c r="S29" s="39">
        <v>0</v>
      </c>
      <c r="T29" s="39">
        <v>0</v>
      </c>
    </row>
    <row r="30" spans="1:20" s="32" customFormat="1" ht="50.25">
      <c r="A30" s="37">
        <v>10</v>
      </c>
      <c r="B30" s="38" t="s">
        <v>168</v>
      </c>
      <c r="C30" s="39">
        <f t="shared" si="4"/>
        <v>3843182</v>
      </c>
      <c r="D30" s="39">
        <v>0</v>
      </c>
      <c r="E30" s="40"/>
      <c r="F30" s="39">
        <v>0</v>
      </c>
      <c r="G30" s="39">
        <v>552</v>
      </c>
      <c r="H30" s="39">
        <v>1977019</v>
      </c>
      <c r="I30" s="39"/>
      <c r="J30" s="39">
        <v>0</v>
      </c>
      <c r="K30" s="39">
        <v>1200.7</v>
      </c>
      <c r="L30" s="39">
        <v>1866163</v>
      </c>
      <c r="M30" s="39"/>
      <c r="N30" s="39">
        <v>0</v>
      </c>
      <c r="O30" s="39"/>
      <c r="P30" s="39">
        <v>0</v>
      </c>
      <c r="Q30" s="39">
        <v>0</v>
      </c>
      <c r="R30" s="39">
        <v>0</v>
      </c>
      <c r="S30" s="39">
        <v>0</v>
      </c>
      <c r="T30" s="39">
        <v>0</v>
      </c>
    </row>
    <row r="31" spans="1:20" s="32" customFormat="1" ht="33">
      <c r="A31" s="37">
        <v>11</v>
      </c>
      <c r="B31" s="38" t="s">
        <v>169</v>
      </c>
      <c r="C31" s="39">
        <f t="shared" si="4"/>
        <v>1069293.58</v>
      </c>
      <c r="D31" s="39">
        <v>0</v>
      </c>
      <c r="E31" s="40"/>
      <c r="F31" s="39">
        <v>0</v>
      </c>
      <c r="G31" s="39">
        <v>534.7</v>
      </c>
      <c r="H31" s="39">
        <v>1069293.58</v>
      </c>
      <c r="I31" s="39"/>
      <c r="J31" s="39">
        <v>0</v>
      </c>
      <c r="K31" s="39"/>
      <c r="L31" s="39">
        <v>0</v>
      </c>
      <c r="M31" s="39"/>
      <c r="N31" s="39">
        <v>0</v>
      </c>
      <c r="O31" s="39"/>
      <c r="P31" s="39">
        <v>0</v>
      </c>
      <c r="Q31" s="39">
        <v>0</v>
      </c>
      <c r="R31" s="39">
        <v>0</v>
      </c>
      <c r="S31" s="39">
        <v>0</v>
      </c>
      <c r="T31" s="39">
        <v>0</v>
      </c>
    </row>
    <row r="32" spans="1:20" s="32" customFormat="1" ht="33">
      <c r="A32" s="37">
        <v>12</v>
      </c>
      <c r="B32" s="38" t="s">
        <v>170</v>
      </c>
      <c r="C32" s="39">
        <f t="shared" si="4"/>
        <v>1284138.54</v>
      </c>
      <c r="D32" s="39">
        <v>0</v>
      </c>
      <c r="E32" s="40"/>
      <c r="F32" s="39">
        <v>0</v>
      </c>
      <c r="G32" s="39">
        <v>568</v>
      </c>
      <c r="H32" s="39">
        <v>1284138.54</v>
      </c>
      <c r="I32" s="39"/>
      <c r="J32" s="39">
        <v>0</v>
      </c>
      <c r="K32" s="39"/>
      <c r="L32" s="39">
        <v>0</v>
      </c>
      <c r="M32" s="39"/>
      <c r="N32" s="39">
        <v>0</v>
      </c>
      <c r="O32" s="39"/>
      <c r="P32" s="39">
        <v>0</v>
      </c>
      <c r="Q32" s="39">
        <v>0</v>
      </c>
      <c r="R32" s="39">
        <v>0</v>
      </c>
      <c r="S32" s="39">
        <v>0</v>
      </c>
      <c r="T32" s="39">
        <v>0</v>
      </c>
    </row>
    <row r="33" spans="1:20" s="32" customFormat="1" ht="66.75">
      <c r="A33" s="37">
        <v>13</v>
      </c>
      <c r="B33" s="44" t="s">
        <v>459</v>
      </c>
      <c r="C33" s="39">
        <f t="shared" si="4"/>
        <v>1493429.87</v>
      </c>
      <c r="D33" s="39">
        <v>0</v>
      </c>
      <c r="E33" s="40"/>
      <c r="F33" s="39">
        <v>0</v>
      </c>
      <c r="G33" s="39">
        <v>602</v>
      </c>
      <c r="H33" s="39">
        <v>1493429.87</v>
      </c>
      <c r="I33" s="39"/>
      <c r="J33" s="39">
        <v>0</v>
      </c>
      <c r="K33" s="39"/>
      <c r="L33" s="39">
        <v>0</v>
      </c>
      <c r="M33" s="39"/>
      <c r="N33" s="39">
        <v>0</v>
      </c>
      <c r="O33" s="39"/>
      <c r="P33" s="39">
        <v>0</v>
      </c>
      <c r="Q33" s="39">
        <v>0</v>
      </c>
      <c r="R33" s="39">
        <v>0</v>
      </c>
      <c r="S33" s="39">
        <v>0</v>
      </c>
      <c r="T33" s="39">
        <v>0</v>
      </c>
    </row>
    <row r="34" spans="1:20" s="32" customFormat="1" ht="55.5" customHeight="1">
      <c r="A34" s="37">
        <v>14</v>
      </c>
      <c r="B34" s="38" t="s">
        <v>171</v>
      </c>
      <c r="C34" s="39">
        <f t="shared" si="4"/>
        <v>1968601.08</v>
      </c>
      <c r="D34" s="39">
        <v>0</v>
      </c>
      <c r="E34" s="40"/>
      <c r="F34" s="39">
        <v>0</v>
      </c>
      <c r="G34" s="39">
        <v>849</v>
      </c>
      <c r="H34" s="39">
        <v>1968601.08</v>
      </c>
      <c r="I34" s="39"/>
      <c r="J34" s="39">
        <v>0</v>
      </c>
      <c r="K34" s="39"/>
      <c r="L34" s="39">
        <v>0</v>
      </c>
      <c r="M34" s="39"/>
      <c r="N34" s="39">
        <v>0</v>
      </c>
      <c r="O34" s="39"/>
      <c r="P34" s="39">
        <v>0</v>
      </c>
      <c r="Q34" s="39">
        <v>0</v>
      </c>
      <c r="R34" s="39">
        <v>0</v>
      </c>
      <c r="S34" s="39">
        <v>0</v>
      </c>
      <c r="T34" s="39">
        <v>0</v>
      </c>
    </row>
    <row r="35" spans="1:20" s="32" customFormat="1" ht="66.75">
      <c r="A35" s="37">
        <v>15</v>
      </c>
      <c r="B35" s="44" t="s">
        <v>460</v>
      </c>
      <c r="C35" s="39">
        <f t="shared" si="4"/>
        <v>2360445.59</v>
      </c>
      <c r="D35" s="39">
        <v>539936.1</v>
      </c>
      <c r="E35" s="40"/>
      <c r="F35" s="39">
        <v>0</v>
      </c>
      <c r="G35" s="39">
        <v>691</v>
      </c>
      <c r="H35" s="39">
        <v>1820509.49</v>
      </c>
      <c r="I35" s="39"/>
      <c r="J35" s="39">
        <v>0</v>
      </c>
      <c r="K35" s="39"/>
      <c r="L35" s="39">
        <v>0</v>
      </c>
      <c r="M35" s="39"/>
      <c r="N35" s="39">
        <v>0</v>
      </c>
      <c r="O35" s="39"/>
      <c r="P35" s="39">
        <v>0</v>
      </c>
      <c r="Q35" s="39">
        <v>0</v>
      </c>
      <c r="R35" s="39">
        <v>0</v>
      </c>
      <c r="S35" s="39">
        <v>0</v>
      </c>
      <c r="T35" s="39">
        <v>0</v>
      </c>
    </row>
    <row r="36" spans="1:20" s="32" customFormat="1" ht="69" customHeight="1">
      <c r="A36" s="37">
        <v>16</v>
      </c>
      <c r="B36" s="38" t="s">
        <v>441</v>
      </c>
      <c r="C36" s="39">
        <f t="shared" si="4"/>
        <v>938497.66</v>
      </c>
      <c r="D36" s="39">
        <v>0</v>
      </c>
      <c r="E36" s="40"/>
      <c r="F36" s="39">
        <v>0</v>
      </c>
      <c r="G36" s="39">
        <v>565</v>
      </c>
      <c r="H36" s="39">
        <v>938497.66</v>
      </c>
      <c r="I36" s="39"/>
      <c r="J36" s="39">
        <v>0</v>
      </c>
      <c r="K36" s="39"/>
      <c r="L36" s="39">
        <v>0</v>
      </c>
      <c r="M36" s="39"/>
      <c r="N36" s="39">
        <v>0</v>
      </c>
      <c r="O36" s="39"/>
      <c r="P36" s="39">
        <v>0</v>
      </c>
      <c r="Q36" s="39">
        <v>0</v>
      </c>
      <c r="R36" s="39">
        <v>0</v>
      </c>
      <c r="S36" s="39">
        <v>0</v>
      </c>
      <c r="T36" s="39">
        <v>0</v>
      </c>
    </row>
    <row r="37" spans="1:20" s="32" customFormat="1" ht="50.25">
      <c r="A37" s="37">
        <v>17</v>
      </c>
      <c r="B37" s="38" t="s">
        <v>172</v>
      </c>
      <c r="C37" s="39">
        <f t="shared" si="4"/>
        <v>1632545.34</v>
      </c>
      <c r="D37" s="39">
        <v>0</v>
      </c>
      <c r="E37" s="40"/>
      <c r="F37" s="39">
        <v>0</v>
      </c>
      <c r="G37" s="39">
        <v>527.4</v>
      </c>
      <c r="H37" s="39">
        <v>1632545.34</v>
      </c>
      <c r="I37" s="39"/>
      <c r="J37" s="39">
        <v>0</v>
      </c>
      <c r="K37" s="39"/>
      <c r="L37" s="39">
        <v>0</v>
      </c>
      <c r="M37" s="39"/>
      <c r="N37" s="39">
        <v>0</v>
      </c>
      <c r="O37" s="39"/>
      <c r="P37" s="39">
        <v>0</v>
      </c>
      <c r="Q37" s="39">
        <v>0</v>
      </c>
      <c r="R37" s="39">
        <v>0</v>
      </c>
      <c r="S37" s="39">
        <v>0</v>
      </c>
      <c r="T37" s="39">
        <v>0</v>
      </c>
    </row>
    <row r="38" spans="1:20" s="32" customFormat="1" ht="50.25" customHeight="1">
      <c r="A38" s="37">
        <v>18</v>
      </c>
      <c r="B38" s="38" t="s">
        <v>173</v>
      </c>
      <c r="C38" s="39">
        <f t="shared" si="4"/>
        <v>1271454.04</v>
      </c>
      <c r="D38" s="39">
        <v>0</v>
      </c>
      <c r="E38" s="40"/>
      <c r="F38" s="39">
        <v>0</v>
      </c>
      <c r="G38" s="39">
        <v>502.73</v>
      </c>
      <c r="H38" s="39">
        <v>1271454.04</v>
      </c>
      <c r="I38" s="39"/>
      <c r="J38" s="39">
        <v>0</v>
      </c>
      <c r="K38" s="39"/>
      <c r="L38" s="39">
        <v>0</v>
      </c>
      <c r="M38" s="39"/>
      <c r="N38" s="39">
        <v>0</v>
      </c>
      <c r="O38" s="39"/>
      <c r="P38" s="39">
        <v>0</v>
      </c>
      <c r="Q38" s="39">
        <v>0</v>
      </c>
      <c r="R38" s="39">
        <v>0</v>
      </c>
      <c r="S38" s="39">
        <v>0</v>
      </c>
      <c r="T38" s="39">
        <v>0</v>
      </c>
    </row>
    <row r="39" spans="1:20" s="32" customFormat="1" ht="50.25">
      <c r="A39" s="37">
        <v>19</v>
      </c>
      <c r="B39" s="38" t="s">
        <v>174</v>
      </c>
      <c r="C39" s="39">
        <f t="shared" si="4"/>
        <v>980432.5</v>
      </c>
      <c r="D39" s="39">
        <v>0</v>
      </c>
      <c r="E39" s="40"/>
      <c r="F39" s="39">
        <v>0</v>
      </c>
      <c r="G39" s="39">
        <v>836</v>
      </c>
      <c r="H39" s="39">
        <v>980432.5</v>
      </c>
      <c r="I39" s="39"/>
      <c r="J39" s="39">
        <v>0</v>
      </c>
      <c r="K39" s="39"/>
      <c r="L39" s="39">
        <v>0</v>
      </c>
      <c r="M39" s="39"/>
      <c r="N39" s="39">
        <v>0</v>
      </c>
      <c r="O39" s="39"/>
      <c r="P39" s="39">
        <v>0</v>
      </c>
      <c r="Q39" s="39">
        <v>0</v>
      </c>
      <c r="R39" s="39">
        <v>0</v>
      </c>
      <c r="S39" s="39">
        <v>0</v>
      </c>
      <c r="T39" s="39">
        <v>0</v>
      </c>
    </row>
    <row r="40" spans="1:20" s="32" customFormat="1" ht="51.75" customHeight="1">
      <c r="A40" s="37">
        <v>20</v>
      </c>
      <c r="B40" s="38" t="s">
        <v>442</v>
      </c>
      <c r="C40" s="39">
        <f t="shared" si="4"/>
        <v>936556.8</v>
      </c>
      <c r="D40" s="39">
        <v>0</v>
      </c>
      <c r="E40" s="40"/>
      <c r="F40" s="39">
        <v>0</v>
      </c>
      <c r="G40" s="39">
        <v>561</v>
      </c>
      <c r="H40" s="39">
        <v>936556.8</v>
      </c>
      <c r="I40" s="39"/>
      <c r="J40" s="39">
        <v>0</v>
      </c>
      <c r="K40" s="39"/>
      <c r="L40" s="39">
        <v>0</v>
      </c>
      <c r="M40" s="39"/>
      <c r="N40" s="39">
        <v>0</v>
      </c>
      <c r="O40" s="39"/>
      <c r="P40" s="39">
        <v>0</v>
      </c>
      <c r="Q40" s="39">
        <v>0</v>
      </c>
      <c r="R40" s="39">
        <v>0</v>
      </c>
      <c r="S40" s="39">
        <v>0</v>
      </c>
      <c r="T40" s="39">
        <v>0</v>
      </c>
    </row>
    <row r="41" spans="1:20" s="32" customFormat="1" ht="66.75">
      <c r="A41" s="37">
        <v>21</v>
      </c>
      <c r="B41" s="38" t="s">
        <v>176</v>
      </c>
      <c r="C41" s="39">
        <f t="shared" si="4"/>
        <v>1968191.62</v>
      </c>
      <c r="D41" s="39">
        <v>0</v>
      </c>
      <c r="E41" s="40"/>
      <c r="F41" s="39">
        <v>0</v>
      </c>
      <c r="G41" s="39">
        <v>816</v>
      </c>
      <c r="H41" s="39">
        <v>1968191.62</v>
      </c>
      <c r="I41" s="39"/>
      <c r="J41" s="39">
        <v>0</v>
      </c>
      <c r="K41" s="39"/>
      <c r="L41" s="39">
        <v>0</v>
      </c>
      <c r="M41" s="39"/>
      <c r="N41" s="39">
        <v>0</v>
      </c>
      <c r="O41" s="39"/>
      <c r="P41" s="39">
        <v>0</v>
      </c>
      <c r="Q41" s="39">
        <v>0</v>
      </c>
      <c r="R41" s="39">
        <v>0</v>
      </c>
      <c r="S41" s="39">
        <v>0</v>
      </c>
      <c r="T41" s="39">
        <v>0</v>
      </c>
    </row>
    <row r="42" spans="1:20" s="32" customFormat="1" ht="66.75">
      <c r="A42" s="37">
        <v>22</v>
      </c>
      <c r="B42" s="38" t="s">
        <v>177</v>
      </c>
      <c r="C42" s="39">
        <f t="shared" si="4"/>
        <v>2127135.26</v>
      </c>
      <c r="D42" s="39">
        <v>0</v>
      </c>
      <c r="E42" s="40"/>
      <c r="F42" s="39">
        <v>0</v>
      </c>
      <c r="G42" s="39">
        <v>915</v>
      </c>
      <c r="H42" s="39">
        <v>2127135.26</v>
      </c>
      <c r="I42" s="39"/>
      <c r="J42" s="39">
        <v>0</v>
      </c>
      <c r="K42" s="39"/>
      <c r="L42" s="39">
        <v>0</v>
      </c>
      <c r="M42" s="39"/>
      <c r="N42" s="39">
        <v>0</v>
      </c>
      <c r="O42" s="39"/>
      <c r="P42" s="39">
        <v>0</v>
      </c>
      <c r="Q42" s="39">
        <v>0</v>
      </c>
      <c r="R42" s="39">
        <v>0</v>
      </c>
      <c r="S42" s="39">
        <v>0</v>
      </c>
      <c r="T42" s="39">
        <v>0</v>
      </c>
    </row>
    <row r="43" spans="1:20" s="32" customFormat="1" ht="66.75" customHeight="1">
      <c r="A43" s="37">
        <v>23</v>
      </c>
      <c r="B43" s="38" t="s">
        <v>443</v>
      </c>
      <c r="C43" s="39">
        <f t="shared" si="4"/>
        <v>17967001</v>
      </c>
      <c r="D43" s="39">
        <v>0</v>
      </c>
      <c r="E43" s="40">
        <v>13</v>
      </c>
      <c r="F43" s="39">
        <v>17967001</v>
      </c>
      <c r="G43" s="39"/>
      <c r="H43" s="39">
        <v>0</v>
      </c>
      <c r="I43" s="39"/>
      <c r="J43" s="39">
        <v>0</v>
      </c>
      <c r="K43" s="39"/>
      <c r="L43" s="39">
        <v>0</v>
      </c>
      <c r="M43" s="39"/>
      <c r="N43" s="39">
        <v>0</v>
      </c>
      <c r="O43" s="39"/>
      <c r="P43" s="39">
        <v>0</v>
      </c>
      <c r="Q43" s="39">
        <v>0</v>
      </c>
      <c r="R43" s="39">
        <v>0</v>
      </c>
      <c r="S43" s="39">
        <v>0</v>
      </c>
      <c r="T43" s="39">
        <v>0</v>
      </c>
    </row>
    <row r="44" spans="1:20" s="32" customFormat="1" ht="48" customHeight="1">
      <c r="A44" s="37">
        <v>24</v>
      </c>
      <c r="B44" s="38" t="s">
        <v>175</v>
      </c>
      <c r="C44" s="39">
        <f t="shared" si="4"/>
        <v>2008906.34</v>
      </c>
      <c r="D44" s="39">
        <v>0</v>
      </c>
      <c r="E44" s="40"/>
      <c r="F44" s="39">
        <v>0</v>
      </c>
      <c r="G44" s="39">
        <v>807.8</v>
      </c>
      <c r="H44" s="39">
        <v>2008906.34</v>
      </c>
      <c r="I44" s="39"/>
      <c r="J44" s="39">
        <v>0</v>
      </c>
      <c r="K44" s="39"/>
      <c r="L44" s="39">
        <v>0</v>
      </c>
      <c r="M44" s="39"/>
      <c r="N44" s="39">
        <v>0</v>
      </c>
      <c r="O44" s="39"/>
      <c r="P44" s="39">
        <v>0</v>
      </c>
      <c r="Q44" s="39">
        <v>0</v>
      </c>
      <c r="R44" s="39">
        <v>0</v>
      </c>
      <c r="S44" s="39">
        <v>0</v>
      </c>
      <c r="T44" s="39">
        <v>0</v>
      </c>
    </row>
    <row r="45" spans="1:20" s="32" customFormat="1" ht="69" customHeight="1">
      <c r="A45" s="37">
        <v>25</v>
      </c>
      <c r="B45" s="38" t="s">
        <v>0</v>
      </c>
      <c r="C45" s="39">
        <f t="shared" si="4"/>
        <v>2612465.72</v>
      </c>
      <c r="D45" s="39">
        <v>0</v>
      </c>
      <c r="E45" s="40"/>
      <c r="F45" s="39">
        <v>0</v>
      </c>
      <c r="G45" s="39">
        <v>1867</v>
      </c>
      <c r="H45" s="39">
        <v>2612465.72</v>
      </c>
      <c r="I45" s="39"/>
      <c r="J45" s="39">
        <v>0</v>
      </c>
      <c r="K45" s="39"/>
      <c r="L45" s="39">
        <v>0</v>
      </c>
      <c r="M45" s="39"/>
      <c r="N45" s="39">
        <v>0</v>
      </c>
      <c r="O45" s="39"/>
      <c r="P45" s="39">
        <v>0</v>
      </c>
      <c r="Q45" s="39">
        <v>0</v>
      </c>
      <c r="R45" s="39">
        <v>0</v>
      </c>
      <c r="S45" s="39">
        <v>0</v>
      </c>
      <c r="T45" s="39">
        <v>0</v>
      </c>
    </row>
    <row r="46" spans="1:20" s="32" customFormat="1" ht="66.75">
      <c r="A46" s="37">
        <v>26</v>
      </c>
      <c r="B46" s="38" t="s">
        <v>178</v>
      </c>
      <c r="C46" s="39">
        <f t="shared" si="4"/>
        <v>969282.68</v>
      </c>
      <c r="D46" s="39">
        <v>0</v>
      </c>
      <c r="E46" s="40"/>
      <c r="F46" s="39">
        <v>0</v>
      </c>
      <c r="G46" s="39">
        <v>573</v>
      </c>
      <c r="H46" s="39">
        <v>969282.68</v>
      </c>
      <c r="I46" s="39"/>
      <c r="J46" s="39">
        <v>0</v>
      </c>
      <c r="K46" s="39"/>
      <c r="L46" s="39">
        <v>0</v>
      </c>
      <c r="M46" s="39"/>
      <c r="N46" s="39">
        <v>0</v>
      </c>
      <c r="O46" s="39"/>
      <c r="P46" s="39">
        <v>0</v>
      </c>
      <c r="Q46" s="39">
        <v>0</v>
      </c>
      <c r="R46" s="39">
        <v>0</v>
      </c>
      <c r="S46" s="39">
        <v>0</v>
      </c>
      <c r="T46" s="39">
        <v>0</v>
      </c>
    </row>
    <row r="47" spans="1:20" s="32" customFormat="1" ht="66.75">
      <c r="A47" s="37">
        <v>27</v>
      </c>
      <c r="B47" s="44" t="s">
        <v>461</v>
      </c>
      <c r="C47" s="39">
        <f t="shared" si="4"/>
        <v>1143162.76</v>
      </c>
      <c r="D47" s="39">
        <v>0</v>
      </c>
      <c r="E47" s="40"/>
      <c r="F47" s="39">
        <v>0</v>
      </c>
      <c r="G47" s="39">
        <v>673</v>
      </c>
      <c r="H47" s="39">
        <v>1143162.76</v>
      </c>
      <c r="I47" s="39"/>
      <c r="J47" s="39">
        <v>0</v>
      </c>
      <c r="K47" s="39"/>
      <c r="L47" s="39">
        <v>0</v>
      </c>
      <c r="M47" s="39"/>
      <c r="N47" s="39">
        <v>0</v>
      </c>
      <c r="O47" s="39"/>
      <c r="P47" s="39">
        <v>0</v>
      </c>
      <c r="Q47" s="39">
        <v>0</v>
      </c>
      <c r="R47" s="39">
        <v>0</v>
      </c>
      <c r="S47" s="39">
        <v>0</v>
      </c>
      <c r="T47" s="39">
        <v>0</v>
      </c>
    </row>
    <row r="48" spans="1:20" s="32" customFormat="1" ht="33">
      <c r="A48" s="37">
        <v>28</v>
      </c>
      <c r="B48" s="38" t="s">
        <v>67</v>
      </c>
      <c r="C48" s="39">
        <f t="shared" si="4"/>
        <v>3916852.25</v>
      </c>
      <c r="D48" s="39">
        <v>0</v>
      </c>
      <c r="E48" s="40"/>
      <c r="F48" s="39">
        <v>0</v>
      </c>
      <c r="G48" s="39">
        <v>2200</v>
      </c>
      <c r="H48" s="39">
        <v>3916852.25</v>
      </c>
      <c r="I48" s="39"/>
      <c r="J48" s="39">
        <v>0</v>
      </c>
      <c r="K48" s="39"/>
      <c r="L48" s="39">
        <v>0</v>
      </c>
      <c r="M48" s="39"/>
      <c r="N48" s="39">
        <v>0</v>
      </c>
      <c r="O48" s="39"/>
      <c r="P48" s="39">
        <v>0</v>
      </c>
      <c r="Q48" s="39">
        <v>0</v>
      </c>
      <c r="R48" s="39">
        <v>0</v>
      </c>
      <c r="S48" s="39">
        <v>0</v>
      </c>
      <c r="T48" s="39">
        <v>0</v>
      </c>
    </row>
    <row r="49" spans="1:20" s="32" customFormat="1" ht="50.25">
      <c r="A49" s="37">
        <v>29</v>
      </c>
      <c r="B49" s="38" t="s">
        <v>179</v>
      </c>
      <c r="C49" s="39">
        <f t="shared" si="4"/>
        <v>868154.93</v>
      </c>
      <c r="D49" s="39">
        <v>0</v>
      </c>
      <c r="E49" s="40"/>
      <c r="F49" s="39">
        <v>0</v>
      </c>
      <c r="G49" s="39">
        <v>281</v>
      </c>
      <c r="H49" s="39">
        <v>868154.93</v>
      </c>
      <c r="I49" s="39"/>
      <c r="J49" s="39">
        <v>0</v>
      </c>
      <c r="K49" s="39"/>
      <c r="L49" s="39">
        <v>0</v>
      </c>
      <c r="M49" s="39"/>
      <c r="N49" s="39">
        <v>0</v>
      </c>
      <c r="O49" s="39"/>
      <c r="P49" s="39">
        <v>0</v>
      </c>
      <c r="Q49" s="39">
        <v>0</v>
      </c>
      <c r="R49" s="39">
        <v>0</v>
      </c>
      <c r="S49" s="39">
        <v>0</v>
      </c>
      <c r="T49" s="39">
        <v>0</v>
      </c>
    </row>
    <row r="50" spans="1:20" s="32" customFormat="1" ht="50.25">
      <c r="A50" s="37">
        <v>30</v>
      </c>
      <c r="B50" s="38" t="s">
        <v>180</v>
      </c>
      <c r="C50" s="39">
        <f t="shared" si="4"/>
        <v>3175770</v>
      </c>
      <c r="D50" s="39">
        <v>0</v>
      </c>
      <c r="E50" s="40">
        <v>2</v>
      </c>
      <c r="F50" s="39">
        <v>3175770</v>
      </c>
      <c r="G50" s="39"/>
      <c r="H50" s="39">
        <v>0</v>
      </c>
      <c r="I50" s="39"/>
      <c r="J50" s="39">
        <v>0</v>
      </c>
      <c r="K50" s="39"/>
      <c r="L50" s="39">
        <v>0</v>
      </c>
      <c r="M50" s="39"/>
      <c r="N50" s="39">
        <v>0</v>
      </c>
      <c r="O50" s="39"/>
      <c r="P50" s="39">
        <v>0</v>
      </c>
      <c r="Q50" s="39">
        <v>0</v>
      </c>
      <c r="R50" s="39">
        <v>0</v>
      </c>
      <c r="S50" s="39">
        <v>0</v>
      </c>
      <c r="T50" s="39">
        <v>0</v>
      </c>
    </row>
    <row r="51" spans="1:20" s="32" customFormat="1" ht="50.25">
      <c r="A51" s="37">
        <v>31</v>
      </c>
      <c r="B51" s="38" t="s">
        <v>181</v>
      </c>
      <c r="C51" s="39">
        <f t="shared" si="4"/>
        <v>2718994.94</v>
      </c>
      <c r="D51" s="39">
        <v>0</v>
      </c>
      <c r="E51" s="40"/>
      <c r="F51" s="39">
        <v>0</v>
      </c>
      <c r="G51" s="39">
        <v>1601</v>
      </c>
      <c r="H51" s="39">
        <v>2718994.94</v>
      </c>
      <c r="I51" s="39"/>
      <c r="J51" s="39">
        <v>0</v>
      </c>
      <c r="K51" s="39"/>
      <c r="L51" s="39">
        <v>0</v>
      </c>
      <c r="M51" s="39"/>
      <c r="N51" s="39">
        <v>0</v>
      </c>
      <c r="O51" s="39"/>
      <c r="P51" s="39">
        <v>0</v>
      </c>
      <c r="Q51" s="39">
        <v>0</v>
      </c>
      <c r="R51" s="39">
        <v>0</v>
      </c>
      <c r="S51" s="39">
        <v>0</v>
      </c>
      <c r="T51" s="39">
        <v>0</v>
      </c>
    </row>
    <row r="52" spans="1:20" s="32" customFormat="1" ht="50.25">
      <c r="A52" s="37">
        <v>32</v>
      </c>
      <c r="B52" s="38" t="s">
        <v>182</v>
      </c>
      <c r="C52" s="39">
        <f t="shared" si="4"/>
        <v>2298687.2</v>
      </c>
      <c r="D52" s="39">
        <v>0</v>
      </c>
      <c r="E52" s="40"/>
      <c r="F52" s="39">
        <v>0</v>
      </c>
      <c r="G52" s="39">
        <v>973.58</v>
      </c>
      <c r="H52" s="39">
        <v>2298687.2</v>
      </c>
      <c r="I52" s="39"/>
      <c r="J52" s="39">
        <v>0</v>
      </c>
      <c r="K52" s="39"/>
      <c r="L52" s="39">
        <v>0</v>
      </c>
      <c r="M52" s="39"/>
      <c r="N52" s="39">
        <v>0</v>
      </c>
      <c r="O52" s="39"/>
      <c r="P52" s="39">
        <v>0</v>
      </c>
      <c r="Q52" s="39">
        <v>0</v>
      </c>
      <c r="R52" s="39">
        <v>0</v>
      </c>
      <c r="S52" s="39">
        <v>0</v>
      </c>
      <c r="T52" s="39">
        <v>0</v>
      </c>
    </row>
    <row r="53" spans="1:20" s="32" customFormat="1" ht="50.25">
      <c r="A53" s="37">
        <v>33</v>
      </c>
      <c r="B53" s="38" t="s">
        <v>183</v>
      </c>
      <c r="C53" s="39">
        <f t="shared" si="4"/>
        <v>1624417.5</v>
      </c>
      <c r="D53" s="39">
        <v>0</v>
      </c>
      <c r="E53" s="40"/>
      <c r="F53" s="39">
        <v>0</v>
      </c>
      <c r="G53" s="39">
        <v>698</v>
      </c>
      <c r="H53" s="39">
        <v>1624417.5</v>
      </c>
      <c r="I53" s="39"/>
      <c r="J53" s="39">
        <v>0</v>
      </c>
      <c r="K53" s="39"/>
      <c r="L53" s="39">
        <v>0</v>
      </c>
      <c r="M53" s="39"/>
      <c r="N53" s="39">
        <v>0</v>
      </c>
      <c r="O53" s="39"/>
      <c r="P53" s="39">
        <v>0</v>
      </c>
      <c r="Q53" s="39">
        <v>0</v>
      </c>
      <c r="R53" s="39">
        <v>0</v>
      </c>
      <c r="S53" s="39">
        <v>0</v>
      </c>
      <c r="T53" s="39">
        <v>0</v>
      </c>
    </row>
    <row r="54" spans="1:20" s="32" customFormat="1" ht="54" customHeight="1">
      <c r="A54" s="37">
        <v>34</v>
      </c>
      <c r="B54" s="38" t="s">
        <v>184</v>
      </c>
      <c r="C54" s="39">
        <f t="shared" si="4"/>
        <v>289230.98</v>
      </c>
      <c r="D54" s="39">
        <v>0</v>
      </c>
      <c r="E54" s="40"/>
      <c r="F54" s="39">
        <v>0</v>
      </c>
      <c r="G54" s="39">
        <v>145.3</v>
      </c>
      <c r="H54" s="39">
        <v>289230.98</v>
      </c>
      <c r="I54" s="39"/>
      <c r="J54" s="39">
        <v>0</v>
      </c>
      <c r="K54" s="39"/>
      <c r="L54" s="39">
        <v>0</v>
      </c>
      <c r="M54" s="39"/>
      <c r="N54" s="39">
        <v>0</v>
      </c>
      <c r="O54" s="39"/>
      <c r="P54" s="39">
        <v>0</v>
      </c>
      <c r="Q54" s="39">
        <v>0</v>
      </c>
      <c r="R54" s="39">
        <v>0</v>
      </c>
      <c r="S54" s="39">
        <v>0</v>
      </c>
      <c r="T54" s="39">
        <v>0</v>
      </c>
    </row>
    <row r="55" spans="1:20" s="32" customFormat="1" ht="50.25">
      <c r="A55" s="37">
        <v>35</v>
      </c>
      <c r="B55" s="44" t="s">
        <v>462</v>
      </c>
      <c r="C55" s="39">
        <f t="shared" si="4"/>
        <v>831435.08</v>
      </c>
      <c r="D55" s="39">
        <v>0</v>
      </c>
      <c r="E55" s="40"/>
      <c r="F55" s="39">
        <v>0</v>
      </c>
      <c r="G55" s="39">
        <v>422.5</v>
      </c>
      <c r="H55" s="39">
        <v>831435.08</v>
      </c>
      <c r="I55" s="39"/>
      <c r="J55" s="39">
        <v>0</v>
      </c>
      <c r="K55" s="39"/>
      <c r="L55" s="39">
        <v>0</v>
      </c>
      <c r="M55" s="39"/>
      <c r="N55" s="39">
        <v>0</v>
      </c>
      <c r="O55" s="39"/>
      <c r="P55" s="39">
        <v>0</v>
      </c>
      <c r="Q55" s="39">
        <v>0</v>
      </c>
      <c r="R55" s="39">
        <v>0</v>
      </c>
      <c r="S55" s="39">
        <v>0</v>
      </c>
      <c r="T55" s="39">
        <v>0</v>
      </c>
    </row>
    <row r="56" spans="1:20" s="32" customFormat="1" ht="50.25">
      <c r="A56" s="37">
        <v>36</v>
      </c>
      <c r="B56" s="44" t="s">
        <v>463</v>
      </c>
      <c r="C56" s="39">
        <f t="shared" si="4"/>
        <v>807343.02</v>
      </c>
      <c r="D56" s="39">
        <v>0</v>
      </c>
      <c r="E56" s="40"/>
      <c r="F56" s="39">
        <v>0</v>
      </c>
      <c r="G56" s="39">
        <v>422.5</v>
      </c>
      <c r="H56" s="39">
        <v>807343.02</v>
      </c>
      <c r="I56" s="39"/>
      <c r="J56" s="39">
        <v>0</v>
      </c>
      <c r="K56" s="39"/>
      <c r="L56" s="39">
        <v>0</v>
      </c>
      <c r="M56" s="39"/>
      <c r="N56" s="39">
        <v>0</v>
      </c>
      <c r="O56" s="39"/>
      <c r="P56" s="39">
        <v>0</v>
      </c>
      <c r="Q56" s="39">
        <v>0</v>
      </c>
      <c r="R56" s="39">
        <v>0</v>
      </c>
      <c r="S56" s="39">
        <v>0</v>
      </c>
      <c r="T56" s="39">
        <v>0</v>
      </c>
    </row>
    <row r="57" spans="1:20" s="32" customFormat="1" ht="51" customHeight="1">
      <c r="A57" s="37">
        <v>37</v>
      </c>
      <c r="B57" s="38" t="s">
        <v>1</v>
      </c>
      <c r="C57" s="39">
        <f aca="true" t="shared" si="5" ref="C57:C88">D57+F57+H57+J57+L57+N57+P57+Q57+R57+S57+T57</f>
        <v>1928709.84</v>
      </c>
      <c r="D57" s="39">
        <v>0</v>
      </c>
      <c r="E57" s="40"/>
      <c r="F57" s="39">
        <v>0</v>
      </c>
      <c r="G57" s="39">
        <v>759.4</v>
      </c>
      <c r="H57" s="39">
        <v>1928709.84</v>
      </c>
      <c r="I57" s="39"/>
      <c r="J57" s="39">
        <v>0</v>
      </c>
      <c r="K57" s="39"/>
      <c r="L57" s="39">
        <v>0</v>
      </c>
      <c r="M57" s="39"/>
      <c r="N57" s="39">
        <v>0</v>
      </c>
      <c r="O57" s="39"/>
      <c r="P57" s="39">
        <v>0</v>
      </c>
      <c r="Q57" s="39">
        <v>0</v>
      </c>
      <c r="R57" s="39">
        <v>0</v>
      </c>
      <c r="S57" s="39">
        <v>0</v>
      </c>
      <c r="T57" s="39">
        <v>0</v>
      </c>
    </row>
    <row r="58" spans="1:20" s="32" customFormat="1" ht="53.25" customHeight="1">
      <c r="A58" s="37">
        <v>38</v>
      </c>
      <c r="B58" s="38" t="s">
        <v>2</v>
      </c>
      <c r="C58" s="39">
        <f t="shared" si="5"/>
        <v>641839.2</v>
      </c>
      <c r="D58" s="39">
        <v>641839.2</v>
      </c>
      <c r="E58" s="40"/>
      <c r="F58" s="39">
        <v>0</v>
      </c>
      <c r="G58" s="39"/>
      <c r="H58" s="39">
        <v>0</v>
      </c>
      <c r="I58" s="39"/>
      <c r="J58" s="39">
        <v>0</v>
      </c>
      <c r="K58" s="39"/>
      <c r="L58" s="39">
        <v>0</v>
      </c>
      <c r="M58" s="39"/>
      <c r="N58" s="39">
        <v>0</v>
      </c>
      <c r="O58" s="39"/>
      <c r="P58" s="39">
        <v>0</v>
      </c>
      <c r="Q58" s="39">
        <v>0</v>
      </c>
      <c r="R58" s="39">
        <v>0</v>
      </c>
      <c r="S58" s="39">
        <v>0</v>
      </c>
      <c r="T58" s="39">
        <v>0</v>
      </c>
    </row>
    <row r="59" spans="1:20" s="32" customFormat="1" ht="52.5" customHeight="1">
      <c r="A59" s="37">
        <v>39</v>
      </c>
      <c r="B59" s="38" t="s">
        <v>3</v>
      </c>
      <c r="C59" s="39">
        <f t="shared" si="5"/>
        <v>1041577</v>
      </c>
      <c r="D59" s="39">
        <v>1041577</v>
      </c>
      <c r="E59" s="40"/>
      <c r="F59" s="39">
        <v>0</v>
      </c>
      <c r="G59" s="39"/>
      <c r="H59" s="39">
        <v>0</v>
      </c>
      <c r="I59" s="39"/>
      <c r="J59" s="39">
        <v>0</v>
      </c>
      <c r="K59" s="39"/>
      <c r="L59" s="39">
        <v>0</v>
      </c>
      <c r="M59" s="39"/>
      <c r="N59" s="39">
        <v>0</v>
      </c>
      <c r="O59" s="39"/>
      <c r="P59" s="39">
        <v>0</v>
      </c>
      <c r="Q59" s="39">
        <v>0</v>
      </c>
      <c r="R59" s="39">
        <v>0</v>
      </c>
      <c r="S59" s="39">
        <v>0</v>
      </c>
      <c r="T59" s="39">
        <v>0</v>
      </c>
    </row>
    <row r="60" spans="1:20" s="32" customFormat="1" ht="36" customHeight="1">
      <c r="A60" s="37">
        <v>40</v>
      </c>
      <c r="B60" s="38" t="s">
        <v>185</v>
      </c>
      <c r="C60" s="39">
        <f t="shared" si="5"/>
        <v>2112484</v>
      </c>
      <c r="D60" s="39">
        <v>0</v>
      </c>
      <c r="E60" s="40">
        <v>2</v>
      </c>
      <c r="F60" s="39">
        <v>2112484</v>
      </c>
      <c r="G60" s="39"/>
      <c r="H60" s="39">
        <v>0</v>
      </c>
      <c r="I60" s="39"/>
      <c r="J60" s="39">
        <v>0</v>
      </c>
      <c r="K60" s="39"/>
      <c r="L60" s="39">
        <v>0</v>
      </c>
      <c r="M60" s="39"/>
      <c r="N60" s="39">
        <v>0</v>
      </c>
      <c r="O60" s="39"/>
      <c r="P60" s="39">
        <v>0</v>
      </c>
      <c r="Q60" s="39">
        <v>0</v>
      </c>
      <c r="R60" s="39">
        <v>0</v>
      </c>
      <c r="S60" s="39">
        <v>0</v>
      </c>
      <c r="T60" s="39">
        <v>0</v>
      </c>
    </row>
    <row r="61" spans="1:20" s="32" customFormat="1" ht="50.25">
      <c r="A61" s="37">
        <v>41</v>
      </c>
      <c r="B61" s="38" t="s">
        <v>186</v>
      </c>
      <c r="C61" s="39">
        <f t="shared" si="5"/>
        <v>3019197.32</v>
      </c>
      <c r="D61" s="39">
        <v>0</v>
      </c>
      <c r="E61" s="40"/>
      <c r="F61" s="39">
        <v>0</v>
      </c>
      <c r="G61" s="39">
        <v>1079.7</v>
      </c>
      <c r="H61" s="39">
        <v>3019197.32</v>
      </c>
      <c r="I61" s="39"/>
      <c r="J61" s="39">
        <v>0</v>
      </c>
      <c r="K61" s="39"/>
      <c r="L61" s="39">
        <v>0</v>
      </c>
      <c r="M61" s="39"/>
      <c r="N61" s="39">
        <v>0</v>
      </c>
      <c r="O61" s="39"/>
      <c r="P61" s="39">
        <v>0</v>
      </c>
      <c r="Q61" s="39">
        <v>0</v>
      </c>
      <c r="R61" s="39">
        <v>0</v>
      </c>
      <c r="S61" s="39">
        <v>0</v>
      </c>
      <c r="T61" s="39">
        <v>0</v>
      </c>
    </row>
    <row r="62" spans="1:20" s="32" customFormat="1" ht="50.25">
      <c r="A62" s="37">
        <v>42</v>
      </c>
      <c r="B62" s="38" t="s">
        <v>187</v>
      </c>
      <c r="C62" s="39">
        <f t="shared" si="5"/>
        <v>1730836.98</v>
      </c>
      <c r="D62" s="39">
        <v>0</v>
      </c>
      <c r="E62" s="40"/>
      <c r="F62" s="39">
        <v>0</v>
      </c>
      <c r="G62" s="39">
        <v>1191</v>
      </c>
      <c r="H62" s="39">
        <v>1730836.98</v>
      </c>
      <c r="I62" s="39"/>
      <c r="J62" s="39">
        <v>0</v>
      </c>
      <c r="K62" s="39"/>
      <c r="L62" s="39">
        <v>0</v>
      </c>
      <c r="M62" s="39"/>
      <c r="N62" s="39">
        <v>0</v>
      </c>
      <c r="O62" s="39"/>
      <c r="P62" s="39">
        <v>0</v>
      </c>
      <c r="Q62" s="39">
        <v>0</v>
      </c>
      <c r="R62" s="39">
        <v>0</v>
      </c>
      <c r="S62" s="39">
        <v>0</v>
      </c>
      <c r="T62" s="39">
        <v>0</v>
      </c>
    </row>
    <row r="63" spans="1:20" s="32" customFormat="1" ht="50.25">
      <c r="A63" s="37">
        <v>43</v>
      </c>
      <c r="B63" s="44" t="s">
        <v>464</v>
      </c>
      <c r="C63" s="39">
        <f t="shared" si="5"/>
        <v>1713380</v>
      </c>
      <c r="D63" s="39">
        <v>0</v>
      </c>
      <c r="E63" s="40">
        <v>1</v>
      </c>
      <c r="F63" s="39">
        <v>1713380</v>
      </c>
      <c r="G63" s="39"/>
      <c r="H63" s="39">
        <v>0</v>
      </c>
      <c r="I63" s="39"/>
      <c r="J63" s="39">
        <v>0</v>
      </c>
      <c r="K63" s="39"/>
      <c r="L63" s="39">
        <v>0</v>
      </c>
      <c r="M63" s="39"/>
      <c r="N63" s="39">
        <v>0</v>
      </c>
      <c r="O63" s="39"/>
      <c r="P63" s="39">
        <v>0</v>
      </c>
      <c r="Q63" s="39">
        <v>0</v>
      </c>
      <c r="R63" s="39">
        <v>0</v>
      </c>
      <c r="S63" s="39">
        <v>0</v>
      </c>
      <c r="T63" s="39">
        <v>0</v>
      </c>
    </row>
    <row r="64" spans="1:20" s="32" customFormat="1" ht="50.25">
      <c r="A64" s="37">
        <v>44</v>
      </c>
      <c r="B64" s="38" t="s">
        <v>188</v>
      </c>
      <c r="C64" s="39">
        <f t="shared" si="5"/>
        <v>954916.18</v>
      </c>
      <c r="D64" s="39">
        <v>0</v>
      </c>
      <c r="E64" s="40"/>
      <c r="F64" s="39">
        <v>0</v>
      </c>
      <c r="G64" s="39">
        <v>478.8</v>
      </c>
      <c r="H64" s="39">
        <v>954916.18</v>
      </c>
      <c r="I64" s="39"/>
      <c r="J64" s="39">
        <v>0</v>
      </c>
      <c r="K64" s="39"/>
      <c r="L64" s="39">
        <v>0</v>
      </c>
      <c r="M64" s="39"/>
      <c r="N64" s="39">
        <v>0</v>
      </c>
      <c r="O64" s="39"/>
      <c r="P64" s="39">
        <v>0</v>
      </c>
      <c r="Q64" s="39">
        <v>0</v>
      </c>
      <c r="R64" s="39">
        <v>0</v>
      </c>
      <c r="S64" s="39">
        <v>0</v>
      </c>
      <c r="T64" s="39">
        <v>0</v>
      </c>
    </row>
    <row r="65" spans="1:20" s="32" customFormat="1" ht="50.25">
      <c r="A65" s="37">
        <v>45</v>
      </c>
      <c r="B65" s="38" t="s">
        <v>189</v>
      </c>
      <c r="C65" s="39">
        <f t="shared" si="5"/>
        <v>1487635.44</v>
      </c>
      <c r="D65" s="39">
        <v>0</v>
      </c>
      <c r="E65" s="40"/>
      <c r="F65" s="39">
        <v>0</v>
      </c>
      <c r="G65" s="39">
        <v>970.2</v>
      </c>
      <c r="H65" s="39">
        <v>1487635.44</v>
      </c>
      <c r="I65" s="39"/>
      <c r="J65" s="39">
        <v>0</v>
      </c>
      <c r="K65" s="39"/>
      <c r="L65" s="39">
        <v>0</v>
      </c>
      <c r="M65" s="39"/>
      <c r="N65" s="39">
        <v>0</v>
      </c>
      <c r="O65" s="39"/>
      <c r="P65" s="39">
        <v>0</v>
      </c>
      <c r="Q65" s="39">
        <v>0</v>
      </c>
      <c r="R65" s="39">
        <v>0</v>
      </c>
      <c r="S65" s="39">
        <v>0</v>
      </c>
      <c r="T65" s="39">
        <v>0</v>
      </c>
    </row>
    <row r="66" spans="1:20" s="32" customFormat="1" ht="50.25">
      <c r="A66" s="37">
        <v>46</v>
      </c>
      <c r="B66" s="38" t="s">
        <v>190</v>
      </c>
      <c r="C66" s="39">
        <f t="shared" si="5"/>
        <v>8267244.12</v>
      </c>
      <c r="D66" s="39">
        <v>0</v>
      </c>
      <c r="E66" s="40"/>
      <c r="F66" s="39">
        <v>0</v>
      </c>
      <c r="G66" s="39"/>
      <c r="H66" s="39">
        <v>0</v>
      </c>
      <c r="I66" s="39"/>
      <c r="J66" s="39">
        <v>0</v>
      </c>
      <c r="K66" s="39"/>
      <c r="L66" s="39">
        <v>0</v>
      </c>
      <c r="M66" s="39"/>
      <c r="N66" s="39">
        <v>0</v>
      </c>
      <c r="O66" s="39"/>
      <c r="P66" s="39">
        <v>0</v>
      </c>
      <c r="Q66" s="39">
        <v>8267244.12</v>
      </c>
      <c r="R66" s="39">
        <v>0</v>
      </c>
      <c r="S66" s="39">
        <v>0</v>
      </c>
      <c r="T66" s="39">
        <v>0</v>
      </c>
    </row>
    <row r="67" spans="1:20" s="32" customFormat="1" ht="50.25">
      <c r="A67" s="37">
        <v>47</v>
      </c>
      <c r="B67" s="38" t="s">
        <v>191</v>
      </c>
      <c r="C67" s="39">
        <f t="shared" si="5"/>
        <v>1980110.8</v>
      </c>
      <c r="D67" s="39">
        <v>0</v>
      </c>
      <c r="E67" s="40"/>
      <c r="F67" s="39">
        <v>0</v>
      </c>
      <c r="G67" s="39">
        <v>1655</v>
      </c>
      <c r="H67" s="39">
        <v>1980110.8</v>
      </c>
      <c r="I67" s="39"/>
      <c r="J67" s="39">
        <v>0</v>
      </c>
      <c r="K67" s="39"/>
      <c r="L67" s="39">
        <v>0</v>
      </c>
      <c r="M67" s="39"/>
      <c r="N67" s="39">
        <v>0</v>
      </c>
      <c r="O67" s="39"/>
      <c r="P67" s="39">
        <v>0</v>
      </c>
      <c r="Q67" s="39">
        <v>0</v>
      </c>
      <c r="R67" s="39">
        <v>0</v>
      </c>
      <c r="S67" s="39">
        <v>0</v>
      </c>
      <c r="T67" s="39">
        <v>0</v>
      </c>
    </row>
    <row r="68" spans="1:20" s="32" customFormat="1" ht="34.5" customHeight="1">
      <c r="A68" s="37">
        <v>48</v>
      </c>
      <c r="B68" s="38" t="s">
        <v>192</v>
      </c>
      <c r="C68" s="39">
        <f t="shared" si="5"/>
        <v>2978421.94</v>
      </c>
      <c r="D68" s="39">
        <v>0</v>
      </c>
      <c r="E68" s="40"/>
      <c r="F68" s="39">
        <v>0</v>
      </c>
      <c r="G68" s="39">
        <v>914</v>
      </c>
      <c r="H68" s="39">
        <v>2978421.94</v>
      </c>
      <c r="I68" s="39"/>
      <c r="J68" s="39">
        <v>0</v>
      </c>
      <c r="K68" s="39"/>
      <c r="L68" s="39">
        <v>0</v>
      </c>
      <c r="M68" s="39"/>
      <c r="N68" s="39">
        <v>0</v>
      </c>
      <c r="O68" s="39"/>
      <c r="P68" s="39">
        <v>0</v>
      </c>
      <c r="Q68" s="39">
        <v>0</v>
      </c>
      <c r="R68" s="39">
        <v>0</v>
      </c>
      <c r="S68" s="39">
        <v>0</v>
      </c>
      <c r="T68" s="39">
        <v>0</v>
      </c>
    </row>
    <row r="69" spans="1:20" s="32" customFormat="1" ht="34.5" customHeight="1">
      <c r="A69" s="37">
        <v>49</v>
      </c>
      <c r="B69" s="38" t="s">
        <v>193</v>
      </c>
      <c r="C69" s="39">
        <f t="shared" si="5"/>
        <v>583091.52</v>
      </c>
      <c r="D69" s="39">
        <v>0</v>
      </c>
      <c r="E69" s="40"/>
      <c r="F69" s="39">
        <v>0</v>
      </c>
      <c r="G69" s="39">
        <v>184</v>
      </c>
      <c r="H69" s="39">
        <v>583091.52</v>
      </c>
      <c r="I69" s="39"/>
      <c r="J69" s="39">
        <v>0</v>
      </c>
      <c r="K69" s="39"/>
      <c r="L69" s="39">
        <v>0</v>
      </c>
      <c r="M69" s="39"/>
      <c r="N69" s="39">
        <v>0</v>
      </c>
      <c r="O69" s="39"/>
      <c r="P69" s="39">
        <v>0</v>
      </c>
      <c r="Q69" s="39">
        <v>0</v>
      </c>
      <c r="R69" s="39">
        <v>0</v>
      </c>
      <c r="S69" s="39">
        <v>0</v>
      </c>
      <c r="T69" s="39">
        <v>0</v>
      </c>
    </row>
    <row r="70" spans="1:20" s="32" customFormat="1" ht="33" customHeight="1">
      <c r="A70" s="37">
        <v>50</v>
      </c>
      <c r="B70" s="38" t="s">
        <v>194</v>
      </c>
      <c r="C70" s="39">
        <f t="shared" si="5"/>
        <v>611379.67</v>
      </c>
      <c r="D70" s="39">
        <v>0</v>
      </c>
      <c r="E70" s="40"/>
      <c r="F70" s="39">
        <v>0</v>
      </c>
      <c r="G70" s="39">
        <v>177.3</v>
      </c>
      <c r="H70" s="39">
        <v>611379.67</v>
      </c>
      <c r="I70" s="39"/>
      <c r="J70" s="39">
        <v>0</v>
      </c>
      <c r="K70" s="39"/>
      <c r="L70" s="39">
        <v>0</v>
      </c>
      <c r="M70" s="39"/>
      <c r="N70" s="39">
        <v>0</v>
      </c>
      <c r="O70" s="39"/>
      <c r="P70" s="39">
        <v>0</v>
      </c>
      <c r="Q70" s="39">
        <v>0</v>
      </c>
      <c r="R70" s="39">
        <v>0</v>
      </c>
      <c r="S70" s="39">
        <v>0</v>
      </c>
      <c r="T70" s="39">
        <v>0</v>
      </c>
    </row>
    <row r="71" spans="1:20" s="32" customFormat="1" ht="35.25" customHeight="1">
      <c r="A71" s="37">
        <v>51</v>
      </c>
      <c r="B71" s="38" t="s">
        <v>195</v>
      </c>
      <c r="C71" s="39">
        <f t="shared" si="5"/>
        <v>611615.43</v>
      </c>
      <c r="D71" s="39">
        <v>0</v>
      </c>
      <c r="E71" s="40"/>
      <c r="F71" s="39">
        <v>0</v>
      </c>
      <c r="G71" s="39">
        <v>177.5</v>
      </c>
      <c r="H71" s="39">
        <v>611615.43</v>
      </c>
      <c r="I71" s="39"/>
      <c r="J71" s="39">
        <v>0</v>
      </c>
      <c r="K71" s="39"/>
      <c r="L71" s="39">
        <v>0</v>
      </c>
      <c r="M71" s="39"/>
      <c r="N71" s="39">
        <v>0</v>
      </c>
      <c r="O71" s="39"/>
      <c r="P71" s="39">
        <v>0</v>
      </c>
      <c r="Q71" s="39">
        <v>0</v>
      </c>
      <c r="R71" s="39">
        <v>0</v>
      </c>
      <c r="S71" s="39">
        <v>0</v>
      </c>
      <c r="T71" s="39">
        <v>0</v>
      </c>
    </row>
    <row r="72" spans="1:20" s="32" customFormat="1" ht="35.25" customHeight="1">
      <c r="A72" s="37">
        <v>52</v>
      </c>
      <c r="B72" s="38" t="s">
        <v>196</v>
      </c>
      <c r="C72" s="39">
        <f t="shared" si="5"/>
        <v>1971710.94</v>
      </c>
      <c r="D72" s="39">
        <v>0</v>
      </c>
      <c r="E72" s="40"/>
      <c r="F72" s="39">
        <v>0</v>
      </c>
      <c r="G72" s="39">
        <v>1163.77</v>
      </c>
      <c r="H72" s="39">
        <v>1971710.94</v>
      </c>
      <c r="I72" s="39"/>
      <c r="J72" s="39">
        <v>0</v>
      </c>
      <c r="K72" s="39"/>
      <c r="L72" s="39">
        <v>0</v>
      </c>
      <c r="M72" s="39"/>
      <c r="N72" s="39">
        <v>0</v>
      </c>
      <c r="O72" s="39"/>
      <c r="P72" s="39">
        <v>0</v>
      </c>
      <c r="Q72" s="39">
        <v>0</v>
      </c>
      <c r="R72" s="39">
        <v>0</v>
      </c>
      <c r="S72" s="39">
        <v>0</v>
      </c>
      <c r="T72" s="39">
        <v>0</v>
      </c>
    </row>
    <row r="73" spans="1:20" s="32" customFormat="1" ht="34.5" customHeight="1">
      <c r="A73" s="37">
        <v>53</v>
      </c>
      <c r="B73" s="38" t="s">
        <v>197</v>
      </c>
      <c r="C73" s="39">
        <f t="shared" si="5"/>
        <v>1272095</v>
      </c>
      <c r="D73" s="39">
        <v>0</v>
      </c>
      <c r="E73" s="40"/>
      <c r="F73" s="39">
        <v>0</v>
      </c>
      <c r="G73" s="39">
        <v>983</v>
      </c>
      <c r="H73" s="39">
        <v>1272095</v>
      </c>
      <c r="I73" s="39"/>
      <c r="J73" s="39">
        <v>0</v>
      </c>
      <c r="K73" s="39"/>
      <c r="L73" s="39">
        <v>0</v>
      </c>
      <c r="M73" s="39"/>
      <c r="N73" s="39">
        <v>0</v>
      </c>
      <c r="O73" s="39"/>
      <c r="P73" s="39">
        <v>0</v>
      </c>
      <c r="Q73" s="39">
        <v>0</v>
      </c>
      <c r="R73" s="39">
        <v>0</v>
      </c>
      <c r="S73" s="39">
        <v>0</v>
      </c>
      <c r="T73" s="39">
        <v>0</v>
      </c>
    </row>
    <row r="74" spans="1:20" s="32" customFormat="1" ht="54" customHeight="1">
      <c r="A74" s="37">
        <v>54</v>
      </c>
      <c r="B74" s="44" t="s">
        <v>469</v>
      </c>
      <c r="C74" s="39">
        <f t="shared" si="5"/>
        <v>1457174.77</v>
      </c>
      <c r="D74" s="39">
        <v>0</v>
      </c>
      <c r="E74" s="40"/>
      <c r="F74" s="39">
        <v>0</v>
      </c>
      <c r="G74" s="39">
        <v>794</v>
      </c>
      <c r="H74" s="39">
        <v>1457174.77</v>
      </c>
      <c r="I74" s="39"/>
      <c r="J74" s="39">
        <v>0</v>
      </c>
      <c r="K74" s="39"/>
      <c r="L74" s="39">
        <v>0</v>
      </c>
      <c r="M74" s="39"/>
      <c r="N74" s="39">
        <v>0</v>
      </c>
      <c r="O74" s="39"/>
      <c r="P74" s="39">
        <v>0</v>
      </c>
      <c r="Q74" s="39">
        <v>0</v>
      </c>
      <c r="R74" s="39">
        <v>0</v>
      </c>
      <c r="S74" s="39">
        <v>0</v>
      </c>
      <c r="T74" s="39">
        <v>0</v>
      </c>
    </row>
    <row r="75" spans="1:20" s="32" customFormat="1" ht="51.75" customHeight="1">
      <c r="A75" s="37">
        <v>55</v>
      </c>
      <c r="B75" s="38" t="s">
        <v>4</v>
      </c>
      <c r="C75" s="39">
        <f t="shared" si="5"/>
        <v>1847692.46</v>
      </c>
      <c r="D75" s="39">
        <v>0</v>
      </c>
      <c r="E75" s="40"/>
      <c r="F75" s="39">
        <v>0</v>
      </c>
      <c r="G75" s="39">
        <v>812.9</v>
      </c>
      <c r="H75" s="39">
        <v>1847692.46</v>
      </c>
      <c r="I75" s="39"/>
      <c r="J75" s="39">
        <v>0</v>
      </c>
      <c r="K75" s="39"/>
      <c r="L75" s="39">
        <v>0</v>
      </c>
      <c r="M75" s="39"/>
      <c r="N75" s="39">
        <v>0</v>
      </c>
      <c r="O75" s="39"/>
      <c r="P75" s="39">
        <v>0</v>
      </c>
      <c r="Q75" s="39">
        <v>0</v>
      </c>
      <c r="R75" s="39">
        <v>0</v>
      </c>
      <c r="S75" s="39">
        <v>0</v>
      </c>
      <c r="T75" s="39">
        <v>0</v>
      </c>
    </row>
    <row r="76" spans="1:20" s="32" customFormat="1" ht="52.5" customHeight="1">
      <c r="A76" s="37">
        <v>56</v>
      </c>
      <c r="B76" s="38" t="s">
        <v>5</v>
      </c>
      <c r="C76" s="39">
        <f t="shared" si="5"/>
        <v>1103719.74</v>
      </c>
      <c r="D76" s="39">
        <v>0</v>
      </c>
      <c r="E76" s="40"/>
      <c r="F76" s="39">
        <v>0</v>
      </c>
      <c r="G76" s="39">
        <v>762</v>
      </c>
      <c r="H76" s="39">
        <v>1103719.74</v>
      </c>
      <c r="I76" s="39"/>
      <c r="J76" s="39">
        <v>0</v>
      </c>
      <c r="K76" s="39"/>
      <c r="L76" s="39">
        <v>0</v>
      </c>
      <c r="M76" s="39"/>
      <c r="N76" s="39">
        <v>0</v>
      </c>
      <c r="O76" s="39"/>
      <c r="P76" s="39">
        <v>0</v>
      </c>
      <c r="Q76" s="39">
        <v>0</v>
      </c>
      <c r="R76" s="39">
        <v>0</v>
      </c>
      <c r="S76" s="39">
        <v>0</v>
      </c>
      <c r="T76" s="39">
        <v>0</v>
      </c>
    </row>
    <row r="77" spans="1:20" s="32" customFormat="1" ht="37.5" customHeight="1">
      <c r="A77" s="37">
        <v>57</v>
      </c>
      <c r="B77" s="38" t="s">
        <v>23</v>
      </c>
      <c r="C77" s="39">
        <f t="shared" si="5"/>
        <v>1884604.29</v>
      </c>
      <c r="D77" s="39">
        <v>0</v>
      </c>
      <c r="E77" s="40"/>
      <c r="F77" s="39">
        <v>0</v>
      </c>
      <c r="G77" s="39">
        <v>638.8</v>
      </c>
      <c r="H77" s="39">
        <v>1884604.29</v>
      </c>
      <c r="I77" s="39"/>
      <c r="J77" s="39">
        <v>0</v>
      </c>
      <c r="K77" s="39"/>
      <c r="L77" s="39">
        <v>0</v>
      </c>
      <c r="M77" s="39"/>
      <c r="N77" s="39">
        <v>0</v>
      </c>
      <c r="O77" s="39"/>
      <c r="P77" s="39">
        <v>0</v>
      </c>
      <c r="Q77" s="39">
        <v>0</v>
      </c>
      <c r="R77" s="39">
        <v>0</v>
      </c>
      <c r="S77" s="39">
        <v>0</v>
      </c>
      <c r="T77" s="39">
        <v>0</v>
      </c>
    </row>
    <row r="78" spans="1:20" s="32" customFormat="1" ht="33">
      <c r="A78" s="37">
        <v>58</v>
      </c>
      <c r="B78" s="38" t="s">
        <v>24</v>
      </c>
      <c r="C78" s="39">
        <f t="shared" si="5"/>
        <v>1565096.92</v>
      </c>
      <c r="D78" s="39">
        <v>0</v>
      </c>
      <c r="E78" s="40"/>
      <c r="F78" s="39">
        <v>0</v>
      </c>
      <c r="G78" s="39">
        <v>637.5</v>
      </c>
      <c r="H78" s="39">
        <v>1565096.92</v>
      </c>
      <c r="I78" s="39"/>
      <c r="J78" s="39">
        <v>0</v>
      </c>
      <c r="K78" s="39"/>
      <c r="L78" s="39">
        <v>0</v>
      </c>
      <c r="M78" s="39"/>
      <c r="N78" s="39">
        <v>0</v>
      </c>
      <c r="O78" s="39"/>
      <c r="P78" s="39">
        <v>0</v>
      </c>
      <c r="Q78" s="39">
        <v>0</v>
      </c>
      <c r="R78" s="39">
        <v>0</v>
      </c>
      <c r="S78" s="39">
        <v>0</v>
      </c>
      <c r="T78" s="39">
        <v>0</v>
      </c>
    </row>
    <row r="79" spans="1:20" s="32" customFormat="1" ht="38.25" customHeight="1">
      <c r="A79" s="37">
        <v>59</v>
      </c>
      <c r="B79" s="38" t="s">
        <v>25</v>
      </c>
      <c r="C79" s="39">
        <f t="shared" si="5"/>
        <v>2113508</v>
      </c>
      <c r="D79" s="39">
        <v>0</v>
      </c>
      <c r="E79" s="40"/>
      <c r="F79" s="39">
        <v>0</v>
      </c>
      <c r="G79" s="39">
        <v>684</v>
      </c>
      <c r="H79" s="39">
        <v>902880</v>
      </c>
      <c r="I79" s="39"/>
      <c r="J79" s="39">
        <v>0</v>
      </c>
      <c r="K79" s="39">
        <v>779.91</v>
      </c>
      <c r="L79" s="39">
        <v>1210628</v>
      </c>
      <c r="M79" s="39"/>
      <c r="N79" s="39">
        <v>0</v>
      </c>
      <c r="O79" s="39"/>
      <c r="P79" s="39">
        <v>0</v>
      </c>
      <c r="Q79" s="39">
        <v>0</v>
      </c>
      <c r="R79" s="39">
        <v>0</v>
      </c>
      <c r="S79" s="39">
        <v>0</v>
      </c>
      <c r="T79" s="39">
        <v>0</v>
      </c>
    </row>
    <row r="80" spans="1:20" s="32" customFormat="1" ht="50.25">
      <c r="A80" s="37">
        <v>60</v>
      </c>
      <c r="B80" s="38" t="s">
        <v>198</v>
      </c>
      <c r="C80" s="39">
        <f t="shared" si="5"/>
        <v>2472877.62</v>
      </c>
      <c r="D80" s="39">
        <v>0</v>
      </c>
      <c r="E80" s="40"/>
      <c r="F80" s="39">
        <v>0</v>
      </c>
      <c r="G80" s="39">
        <v>2450</v>
      </c>
      <c r="H80" s="39">
        <v>2472877.62</v>
      </c>
      <c r="I80" s="39"/>
      <c r="J80" s="39">
        <v>0</v>
      </c>
      <c r="K80" s="39"/>
      <c r="L80" s="39">
        <v>0</v>
      </c>
      <c r="M80" s="39"/>
      <c r="N80" s="39">
        <v>0</v>
      </c>
      <c r="O80" s="39"/>
      <c r="P80" s="39">
        <v>0</v>
      </c>
      <c r="Q80" s="39">
        <v>0</v>
      </c>
      <c r="R80" s="39">
        <v>0</v>
      </c>
      <c r="S80" s="39">
        <v>0</v>
      </c>
      <c r="T80" s="39">
        <v>0</v>
      </c>
    </row>
    <row r="81" spans="1:20" s="32" customFormat="1" ht="36" customHeight="1">
      <c r="A81" s="37">
        <v>61</v>
      </c>
      <c r="B81" s="38" t="s">
        <v>199</v>
      </c>
      <c r="C81" s="39">
        <f t="shared" si="5"/>
        <v>4532024.16</v>
      </c>
      <c r="D81" s="39">
        <v>0</v>
      </c>
      <c r="E81" s="40"/>
      <c r="F81" s="39">
        <v>0</v>
      </c>
      <c r="G81" s="39">
        <v>904.3</v>
      </c>
      <c r="H81" s="39">
        <v>2626349.65</v>
      </c>
      <c r="I81" s="39"/>
      <c r="J81" s="39">
        <v>0</v>
      </c>
      <c r="K81" s="39">
        <v>1176</v>
      </c>
      <c r="L81" s="39">
        <v>1905674.51</v>
      </c>
      <c r="M81" s="39"/>
      <c r="N81" s="39">
        <v>0</v>
      </c>
      <c r="O81" s="39"/>
      <c r="P81" s="39">
        <v>0</v>
      </c>
      <c r="Q81" s="39">
        <v>0</v>
      </c>
      <c r="R81" s="39">
        <v>0</v>
      </c>
      <c r="S81" s="39">
        <v>0</v>
      </c>
      <c r="T81" s="39">
        <v>0</v>
      </c>
    </row>
    <row r="82" spans="1:20" s="32" customFormat="1" ht="51" customHeight="1">
      <c r="A82" s="37">
        <v>62</v>
      </c>
      <c r="B82" s="38" t="s">
        <v>200</v>
      </c>
      <c r="C82" s="39">
        <v>464932.98</v>
      </c>
      <c r="D82" s="39" t="s">
        <v>201</v>
      </c>
      <c r="E82" s="40"/>
      <c r="F82" s="39">
        <v>0</v>
      </c>
      <c r="G82" s="39"/>
      <c r="H82" s="39">
        <v>0</v>
      </c>
      <c r="I82" s="39"/>
      <c r="J82" s="39">
        <v>0</v>
      </c>
      <c r="K82" s="39">
        <v>418.76</v>
      </c>
      <c r="L82" s="39">
        <v>464932.98</v>
      </c>
      <c r="M82" s="39"/>
      <c r="N82" s="39">
        <v>0</v>
      </c>
      <c r="O82" s="39"/>
      <c r="P82" s="39">
        <v>0</v>
      </c>
      <c r="Q82" s="39">
        <v>0</v>
      </c>
      <c r="R82" s="39">
        <v>0</v>
      </c>
      <c r="S82" s="39">
        <v>0</v>
      </c>
      <c r="T82" s="39">
        <v>0</v>
      </c>
    </row>
    <row r="83" spans="1:20" s="32" customFormat="1" ht="54.75" customHeight="1">
      <c r="A83" s="37">
        <v>63</v>
      </c>
      <c r="B83" s="38" t="s">
        <v>202</v>
      </c>
      <c r="C83" s="39">
        <f t="shared" si="5"/>
        <v>814767.66</v>
      </c>
      <c r="D83" s="39">
        <v>149994.52</v>
      </c>
      <c r="E83" s="40"/>
      <c r="F83" s="39">
        <v>0</v>
      </c>
      <c r="G83" s="39"/>
      <c r="H83" s="39">
        <v>0</v>
      </c>
      <c r="I83" s="39"/>
      <c r="J83" s="39">
        <v>0</v>
      </c>
      <c r="K83" s="39">
        <v>392.4</v>
      </c>
      <c r="L83" s="39">
        <v>664773.14</v>
      </c>
      <c r="M83" s="39"/>
      <c r="N83" s="39">
        <v>0</v>
      </c>
      <c r="O83" s="39"/>
      <c r="P83" s="39">
        <v>0</v>
      </c>
      <c r="Q83" s="39">
        <v>0</v>
      </c>
      <c r="R83" s="39">
        <v>0</v>
      </c>
      <c r="S83" s="39">
        <v>0</v>
      </c>
      <c r="T83" s="39">
        <v>0</v>
      </c>
    </row>
    <row r="84" spans="1:20" s="32" customFormat="1" ht="49.5" customHeight="1">
      <c r="A84" s="37">
        <v>64</v>
      </c>
      <c r="B84" s="38" t="s">
        <v>203</v>
      </c>
      <c r="C84" s="39">
        <f t="shared" si="5"/>
        <v>1176237.2</v>
      </c>
      <c r="D84" s="39">
        <v>0</v>
      </c>
      <c r="E84" s="40"/>
      <c r="F84" s="39">
        <v>0</v>
      </c>
      <c r="G84" s="39">
        <v>489.52</v>
      </c>
      <c r="H84" s="39">
        <v>1176237.2</v>
      </c>
      <c r="I84" s="39"/>
      <c r="J84" s="39">
        <v>0</v>
      </c>
      <c r="K84" s="39"/>
      <c r="L84" s="39">
        <v>0</v>
      </c>
      <c r="M84" s="39"/>
      <c r="N84" s="39">
        <v>0</v>
      </c>
      <c r="O84" s="39"/>
      <c r="P84" s="39">
        <v>0</v>
      </c>
      <c r="Q84" s="39">
        <v>0</v>
      </c>
      <c r="R84" s="39">
        <v>0</v>
      </c>
      <c r="S84" s="39">
        <v>0</v>
      </c>
      <c r="T84" s="39">
        <v>0</v>
      </c>
    </row>
    <row r="85" spans="1:20" s="32" customFormat="1" ht="50.25">
      <c r="A85" s="37">
        <v>65</v>
      </c>
      <c r="B85" s="38" t="s">
        <v>204</v>
      </c>
      <c r="C85" s="39">
        <f t="shared" si="5"/>
        <v>1193555.84</v>
      </c>
      <c r="D85" s="39">
        <v>0</v>
      </c>
      <c r="E85" s="40"/>
      <c r="F85" s="39">
        <v>0</v>
      </c>
      <c r="G85" s="39">
        <v>542</v>
      </c>
      <c r="H85" s="39">
        <v>1193555.84</v>
      </c>
      <c r="I85" s="39"/>
      <c r="J85" s="39">
        <v>0</v>
      </c>
      <c r="K85" s="39"/>
      <c r="L85" s="39">
        <v>0</v>
      </c>
      <c r="M85" s="39"/>
      <c r="N85" s="39">
        <v>0</v>
      </c>
      <c r="O85" s="39"/>
      <c r="P85" s="39">
        <v>0</v>
      </c>
      <c r="Q85" s="39">
        <v>0</v>
      </c>
      <c r="R85" s="39">
        <v>0</v>
      </c>
      <c r="S85" s="39">
        <v>0</v>
      </c>
      <c r="T85" s="39">
        <v>0</v>
      </c>
    </row>
    <row r="86" spans="1:20" s="32" customFormat="1" ht="34.5" customHeight="1">
      <c r="A86" s="37">
        <v>66</v>
      </c>
      <c r="B86" s="38" t="s">
        <v>205</v>
      </c>
      <c r="C86" s="39">
        <f t="shared" si="5"/>
        <v>509430.6</v>
      </c>
      <c r="D86" s="39">
        <v>0</v>
      </c>
      <c r="E86" s="40"/>
      <c r="F86" s="39">
        <v>0</v>
      </c>
      <c r="G86" s="39">
        <v>269.8</v>
      </c>
      <c r="H86" s="39">
        <v>509430.6</v>
      </c>
      <c r="I86" s="39"/>
      <c r="J86" s="39">
        <v>0</v>
      </c>
      <c r="K86" s="39"/>
      <c r="L86" s="39">
        <v>0</v>
      </c>
      <c r="M86" s="39"/>
      <c r="N86" s="39">
        <v>0</v>
      </c>
      <c r="O86" s="39"/>
      <c r="P86" s="39">
        <v>0</v>
      </c>
      <c r="Q86" s="39">
        <v>0</v>
      </c>
      <c r="R86" s="39">
        <v>0</v>
      </c>
      <c r="S86" s="39">
        <v>0</v>
      </c>
      <c r="T86" s="39">
        <v>0</v>
      </c>
    </row>
    <row r="87" spans="1:20" s="32" customFormat="1" ht="50.25">
      <c r="A87" s="37">
        <v>67</v>
      </c>
      <c r="B87" s="38" t="s">
        <v>206</v>
      </c>
      <c r="C87" s="39">
        <f t="shared" si="5"/>
        <v>2846840.87</v>
      </c>
      <c r="D87" s="39">
        <v>0</v>
      </c>
      <c r="E87" s="40"/>
      <c r="F87" s="39">
        <v>0</v>
      </c>
      <c r="G87" s="39">
        <v>962.6</v>
      </c>
      <c r="H87" s="39">
        <v>2846840.87</v>
      </c>
      <c r="I87" s="39"/>
      <c r="J87" s="39">
        <v>0</v>
      </c>
      <c r="K87" s="39"/>
      <c r="L87" s="39">
        <v>0</v>
      </c>
      <c r="M87" s="39"/>
      <c r="N87" s="39">
        <v>0</v>
      </c>
      <c r="O87" s="39"/>
      <c r="P87" s="39">
        <v>0</v>
      </c>
      <c r="Q87" s="39">
        <v>0</v>
      </c>
      <c r="R87" s="39">
        <v>0</v>
      </c>
      <c r="S87" s="39">
        <v>0</v>
      </c>
      <c r="T87" s="39">
        <v>0</v>
      </c>
    </row>
    <row r="88" spans="1:20" s="32" customFormat="1" ht="33">
      <c r="A88" s="37">
        <v>68</v>
      </c>
      <c r="B88" s="38" t="s">
        <v>207</v>
      </c>
      <c r="C88" s="39">
        <f t="shared" si="5"/>
        <v>2877912.09</v>
      </c>
      <c r="D88" s="39">
        <v>0</v>
      </c>
      <c r="E88" s="40"/>
      <c r="F88" s="39">
        <v>0</v>
      </c>
      <c r="G88" s="39">
        <v>930</v>
      </c>
      <c r="H88" s="39">
        <v>2877912.09</v>
      </c>
      <c r="I88" s="39"/>
      <c r="J88" s="39">
        <v>0</v>
      </c>
      <c r="K88" s="39"/>
      <c r="L88" s="39">
        <v>0</v>
      </c>
      <c r="M88" s="39"/>
      <c r="N88" s="39">
        <v>0</v>
      </c>
      <c r="O88" s="39"/>
      <c r="P88" s="39">
        <v>0</v>
      </c>
      <c r="Q88" s="39">
        <v>0</v>
      </c>
      <c r="R88" s="39">
        <v>0</v>
      </c>
      <c r="S88" s="39">
        <v>0</v>
      </c>
      <c r="T88" s="39">
        <v>0</v>
      </c>
    </row>
    <row r="89" spans="1:20" s="32" customFormat="1" ht="50.25">
      <c r="A89" s="37">
        <v>69</v>
      </c>
      <c r="B89" s="38" t="s">
        <v>6</v>
      </c>
      <c r="C89" s="39">
        <f aca="true" t="shared" si="6" ref="C89:C102">D89+F89+H89+J89+L89+N89+P89+Q89+R89+S89+T89</f>
        <v>2304355.17</v>
      </c>
      <c r="D89" s="39">
        <v>817137</v>
      </c>
      <c r="E89" s="40"/>
      <c r="F89" s="39">
        <v>0</v>
      </c>
      <c r="G89" s="39">
        <v>601</v>
      </c>
      <c r="H89" s="39">
        <v>1487218.17</v>
      </c>
      <c r="I89" s="39"/>
      <c r="J89" s="39">
        <v>0</v>
      </c>
      <c r="K89" s="39"/>
      <c r="L89" s="39">
        <v>0</v>
      </c>
      <c r="M89" s="39"/>
      <c r="N89" s="39">
        <v>0</v>
      </c>
      <c r="O89" s="39"/>
      <c r="P89" s="39">
        <v>0</v>
      </c>
      <c r="Q89" s="39">
        <v>0</v>
      </c>
      <c r="R89" s="39">
        <v>0</v>
      </c>
      <c r="S89" s="39">
        <v>0</v>
      </c>
      <c r="T89" s="39">
        <v>0</v>
      </c>
    </row>
    <row r="90" spans="1:20" s="32" customFormat="1" ht="50.25">
      <c r="A90" s="37">
        <v>70</v>
      </c>
      <c r="B90" s="38" t="s">
        <v>7</v>
      </c>
      <c r="C90" s="39">
        <f t="shared" si="6"/>
        <v>2390650.69</v>
      </c>
      <c r="D90" s="39">
        <v>817137</v>
      </c>
      <c r="E90" s="40"/>
      <c r="F90" s="39">
        <v>0</v>
      </c>
      <c r="G90" s="39">
        <v>591.89</v>
      </c>
      <c r="H90" s="39">
        <v>1573513.69</v>
      </c>
      <c r="I90" s="39"/>
      <c r="J90" s="39">
        <v>0</v>
      </c>
      <c r="K90" s="39"/>
      <c r="L90" s="39">
        <v>0</v>
      </c>
      <c r="M90" s="39"/>
      <c r="N90" s="39">
        <v>0</v>
      </c>
      <c r="O90" s="39"/>
      <c r="P90" s="39">
        <v>0</v>
      </c>
      <c r="Q90" s="39">
        <v>0</v>
      </c>
      <c r="R90" s="39">
        <v>0</v>
      </c>
      <c r="S90" s="39">
        <v>0</v>
      </c>
      <c r="T90" s="39">
        <v>0</v>
      </c>
    </row>
    <row r="91" spans="1:20" s="32" customFormat="1" ht="39" customHeight="1">
      <c r="A91" s="37">
        <v>71</v>
      </c>
      <c r="B91" s="38" t="s">
        <v>70</v>
      </c>
      <c r="C91" s="39">
        <f t="shared" si="6"/>
        <v>676430.49</v>
      </c>
      <c r="D91" s="39">
        <v>0</v>
      </c>
      <c r="E91" s="40"/>
      <c r="F91" s="39">
        <v>0</v>
      </c>
      <c r="G91" s="39">
        <v>444.5</v>
      </c>
      <c r="H91" s="39">
        <v>676430.49</v>
      </c>
      <c r="I91" s="39"/>
      <c r="J91" s="39">
        <v>0</v>
      </c>
      <c r="K91" s="39"/>
      <c r="L91" s="39">
        <v>0</v>
      </c>
      <c r="M91" s="39"/>
      <c r="N91" s="39">
        <v>0</v>
      </c>
      <c r="O91" s="39"/>
      <c r="P91" s="39">
        <v>0</v>
      </c>
      <c r="Q91" s="39">
        <v>0</v>
      </c>
      <c r="R91" s="39">
        <v>0</v>
      </c>
      <c r="S91" s="39">
        <v>0</v>
      </c>
      <c r="T91" s="39">
        <v>0</v>
      </c>
    </row>
    <row r="92" spans="1:20" s="32" customFormat="1" ht="38.25" customHeight="1">
      <c r="A92" s="37">
        <v>72</v>
      </c>
      <c r="B92" s="38" t="s">
        <v>71</v>
      </c>
      <c r="C92" s="39">
        <f t="shared" si="6"/>
        <v>691910.76</v>
      </c>
      <c r="D92" s="39">
        <v>0</v>
      </c>
      <c r="E92" s="40"/>
      <c r="F92" s="39">
        <v>0</v>
      </c>
      <c r="G92" s="39">
        <v>444.5</v>
      </c>
      <c r="H92" s="39">
        <v>691910.76</v>
      </c>
      <c r="I92" s="39"/>
      <c r="J92" s="39">
        <v>0</v>
      </c>
      <c r="K92" s="39"/>
      <c r="L92" s="39">
        <v>0</v>
      </c>
      <c r="M92" s="39"/>
      <c r="N92" s="39">
        <v>0</v>
      </c>
      <c r="O92" s="39"/>
      <c r="P92" s="39">
        <v>0</v>
      </c>
      <c r="Q92" s="39">
        <v>0</v>
      </c>
      <c r="R92" s="39">
        <v>0</v>
      </c>
      <c r="S92" s="39">
        <v>0</v>
      </c>
      <c r="T92" s="39">
        <v>0</v>
      </c>
    </row>
    <row r="93" spans="1:20" s="32" customFormat="1" ht="50.25">
      <c r="A93" s="37">
        <v>73</v>
      </c>
      <c r="B93" s="38" t="s">
        <v>208</v>
      </c>
      <c r="C93" s="39">
        <f t="shared" si="6"/>
        <v>1298534.94</v>
      </c>
      <c r="D93" s="39">
        <v>1298534.94</v>
      </c>
      <c r="E93" s="40"/>
      <c r="F93" s="39">
        <v>0</v>
      </c>
      <c r="G93" s="39"/>
      <c r="H93" s="39">
        <v>0</v>
      </c>
      <c r="I93" s="39"/>
      <c r="J93" s="39">
        <v>0</v>
      </c>
      <c r="K93" s="39"/>
      <c r="L93" s="39">
        <v>0</v>
      </c>
      <c r="M93" s="39"/>
      <c r="N93" s="39">
        <v>0</v>
      </c>
      <c r="O93" s="39"/>
      <c r="P93" s="39">
        <v>0</v>
      </c>
      <c r="Q93" s="39">
        <v>0</v>
      </c>
      <c r="R93" s="39">
        <v>0</v>
      </c>
      <c r="S93" s="39">
        <v>0</v>
      </c>
      <c r="T93" s="39">
        <v>0</v>
      </c>
    </row>
    <row r="94" spans="1:20" s="32" customFormat="1" ht="50.25">
      <c r="A94" s="37">
        <v>74</v>
      </c>
      <c r="B94" s="38" t="s">
        <v>209</v>
      </c>
      <c r="C94" s="39">
        <f t="shared" si="6"/>
        <v>730766.16</v>
      </c>
      <c r="D94" s="39">
        <v>730766.16</v>
      </c>
      <c r="E94" s="40"/>
      <c r="F94" s="39">
        <v>0</v>
      </c>
      <c r="G94" s="39"/>
      <c r="H94" s="39">
        <v>0</v>
      </c>
      <c r="I94" s="39"/>
      <c r="J94" s="39">
        <v>0</v>
      </c>
      <c r="K94" s="39"/>
      <c r="L94" s="39">
        <v>0</v>
      </c>
      <c r="M94" s="39"/>
      <c r="N94" s="39">
        <v>0</v>
      </c>
      <c r="O94" s="39"/>
      <c r="P94" s="39">
        <v>0</v>
      </c>
      <c r="Q94" s="39">
        <v>0</v>
      </c>
      <c r="R94" s="39">
        <v>0</v>
      </c>
      <c r="S94" s="39">
        <v>0</v>
      </c>
      <c r="T94" s="39">
        <v>0</v>
      </c>
    </row>
    <row r="95" spans="1:20" s="32" customFormat="1" ht="33">
      <c r="A95" s="37">
        <v>75</v>
      </c>
      <c r="B95" s="38" t="s">
        <v>210</v>
      </c>
      <c r="C95" s="39">
        <f t="shared" si="6"/>
        <v>1270353.02</v>
      </c>
      <c r="D95" s="39">
        <v>0</v>
      </c>
      <c r="E95" s="40"/>
      <c r="F95" s="39">
        <v>0</v>
      </c>
      <c r="G95" s="39">
        <v>318</v>
      </c>
      <c r="H95" s="39">
        <v>1270353.02</v>
      </c>
      <c r="I95" s="39"/>
      <c r="J95" s="39">
        <v>0</v>
      </c>
      <c r="K95" s="39"/>
      <c r="L95" s="39">
        <v>0</v>
      </c>
      <c r="M95" s="39"/>
      <c r="N95" s="39">
        <v>0</v>
      </c>
      <c r="O95" s="39"/>
      <c r="P95" s="39">
        <v>0</v>
      </c>
      <c r="Q95" s="39">
        <v>0</v>
      </c>
      <c r="R95" s="39">
        <v>0</v>
      </c>
      <c r="S95" s="39">
        <v>0</v>
      </c>
      <c r="T95" s="39">
        <v>0</v>
      </c>
    </row>
    <row r="96" spans="1:20" s="32" customFormat="1" ht="33">
      <c r="A96" s="37">
        <v>76</v>
      </c>
      <c r="B96" s="38" t="s">
        <v>211</v>
      </c>
      <c r="C96" s="39">
        <f t="shared" si="6"/>
        <v>1265121.41</v>
      </c>
      <c r="D96" s="39">
        <v>0</v>
      </c>
      <c r="E96" s="40"/>
      <c r="F96" s="39">
        <v>0</v>
      </c>
      <c r="G96" s="39">
        <v>318</v>
      </c>
      <c r="H96" s="39">
        <v>1265121.41</v>
      </c>
      <c r="I96" s="39"/>
      <c r="J96" s="39">
        <v>0</v>
      </c>
      <c r="K96" s="39"/>
      <c r="L96" s="39">
        <v>0</v>
      </c>
      <c r="M96" s="39"/>
      <c r="N96" s="39">
        <v>0</v>
      </c>
      <c r="O96" s="39"/>
      <c r="P96" s="39">
        <v>0</v>
      </c>
      <c r="Q96" s="39">
        <v>0</v>
      </c>
      <c r="R96" s="39">
        <v>0</v>
      </c>
      <c r="S96" s="39">
        <v>0</v>
      </c>
      <c r="T96" s="39">
        <v>0</v>
      </c>
    </row>
    <row r="97" spans="1:20" s="32" customFormat="1" ht="33">
      <c r="A97" s="37">
        <v>77</v>
      </c>
      <c r="B97" s="38" t="s">
        <v>212</v>
      </c>
      <c r="C97" s="39">
        <f t="shared" si="6"/>
        <v>3380628.25</v>
      </c>
      <c r="D97" s="39">
        <v>0</v>
      </c>
      <c r="E97" s="40"/>
      <c r="F97" s="39">
        <v>0</v>
      </c>
      <c r="G97" s="39">
        <v>793.6</v>
      </c>
      <c r="H97" s="39">
        <v>3380628.25</v>
      </c>
      <c r="I97" s="39"/>
      <c r="J97" s="39">
        <v>0</v>
      </c>
      <c r="K97" s="39"/>
      <c r="L97" s="39">
        <v>0</v>
      </c>
      <c r="M97" s="39"/>
      <c r="N97" s="39">
        <v>0</v>
      </c>
      <c r="O97" s="39"/>
      <c r="P97" s="39">
        <v>0</v>
      </c>
      <c r="Q97" s="39">
        <v>0</v>
      </c>
      <c r="R97" s="39">
        <v>0</v>
      </c>
      <c r="S97" s="39">
        <v>0</v>
      </c>
      <c r="T97" s="39">
        <v>0</v>
      </c>
    </row>
    <row r="98" spans="1:20" s="32" customFormat="1" ht="53.25" customHeight="1">
      <c r="A98" s="37">
        <v>78</v>
      </c>
      <c r="B98" s="38" t="s">
        <v>213</v>
      </c>
      <c r="C98" s="39">
        <f t="shared" si="6"/>
        <v>709849</v>
      </c>
      <c r="D98" s="39">
        <v>0</v>
      </c>
      <c r="E98" s="40"/>
      <c r="F98" s="39">
        <v>0</v>
      </c>
      <c r="G98" s="39"/>
      <c r="H98" s="39">
        <v>0</v>
      </c>
      <c r="I98" s="39"/>
      <c r="J98" s="39">
        <v>0</v>
      </c>
      <c r="K98" s="39">
        <v>359.1</v>
      </c>
      <c r="L98" s="39">
        <v>709849</v>
      </c>
      <c r="M98" s="39"/>
      <c r="N98" s="39">
        <v>0</v>
      </c>
      <c r="O98" s="39"/>
      <c r="P98" s="39">
        <v>0</v>
      </c>
      <c r="Q98" s="39">
        <v>0</v>
      </c>
      <c r="R98" s="39">
        <v>0</v>
      </c>
      <c r="S98" s="39">
        <v>0</v>
      </c>
      <c r="T98" s="39">
        <v>0</v>
      </c>
    </row>
    <row r="99" spans="1:20" s="32" customFormat="1" ht="50.25">
      <c r="A99" s="37">
        <v>79</v>
      </c>
      <c r="B99" s="38" t="s">
        <v>214</v>
      </c>
      <c r="C99" s="39">
        <f t="shared" si="6"/>
        <v>1874860</v>
      </c>
      <c r="D99" s="39">
        <v>0</v>
      </c>
      <c r="E99" s="40"/>
      <c r="F99" s="39">
        <v>0</v>
      </c>
      <c r="G99" s="39">
        <v>1014.7</v>
      </c>
      <c r="H99" s="39">
        <v>1874860</v>
      </c>
      <c r="I99" s="39"/>
      <c r="J99" s="39">
        <v>0</v>
      </c>
      <c r="K99" s="39"/>
      <c r="L99" s="39">
        <v>0</v>
      </c>
      <c r="M99" s="39"/>
      <c r="N99" s="39">
        <v>0</v>
      </c>
      <c r="O99" s="39"/>
      <c r="P99" s="39">
        <v>0</v>
      </c>
      <c r="Q99" s="39">
        <v>0</v>
      </c>
      <c r="R99" s="39">
        <v>0</v>
      </c>
      <c r="S99" s="39">
        <v>0</v>
      </c>
      <c r="T99" s="39">
        <v>0</v>
      </c>
    </row>
    <row r="100" spans="1:20" s="32" customFormat="1" ht="33">
      <c r="A100" s="37">
        <v>80</v>
      </c>
      <c r="B100" s="38" t="s">
        <v>215</v>
      </c>
      <c r="C100" s="39">
        <f t="shared" si="6"/>
        <v>3936700.66</v>
      </c>
      <c r="D100" s="39">
        <v>0</v>
      </c>
      <c r="E100" s="40"/>
      <c r="F100" s="39">
        <v>0</v>
      </c>
      <c r="G100" s="39">
        <v>2078</v>
      </c>
      <c r="H100" s="39">
        <v>3936700.66</v>
      </c>
      <c r="I100" s="39"/>
      <c r="J100" s="39">
        <v>0</v>
      </c>
      <c r="K100" s="39"/>
      <c r="L100" s="39">
        <v>0</v>
      </c>
      <c r="M100" s="39"/>
      <c r="N100" s="39">
        <v>0</v>
      </c>
      <c r="O100" s="39"/>
      <c r="P100" s="39">
        <v>0</v>
      </c>
      <c r="Q100" s="39">
        <v>0</v>
      </c>
      <c r="R100" s="39">
        <v>0</v>
      </c>
      <c r="S100" s="39">
        <v>0</v>
      </c>
      <c r="T100" s="39">
        <v>0</v>
      </c>
    </row>
    <row r="101" spans="1:20" s="32" customFormat="1" ht="33">
      <c r="A101" s="37">
        <v>81</v>
      </c>
      <c r="B101" s="38" t="s">
        <v>216</v>
      </c>
      <c r="C101" s="39">
        <f t="shared" si="6"/>
        <v>1654119.05</v>
      </c>
      <c r="D101" s="39">
        <v>0</v>
      </c>
      <c r="E101" s="40"/>
      <c r="F101" s="39">
        <v>0</v>
      </c>
      <c r="G101" s="39">
        <v>965.4</v>
      </c>
      <c r="H101" s="39">
        <v>1654119.05</v>
      </c>
      <c r="I101" s="39"/>
      <c r="J101" s="39">
        <v>0</v>
      </c>
      <c r="K101" s="39"/>
      <c r="L101" s="39">
        <v>0</v>
      </c>
      <c r="M101" s="39"/>
      <c r="N101" s="39">
        <v>0</v>
      </c>
      <c r="O101" s="39"/>
      <c r="P101" s="39">
        <v>0</v>
      </c>
      <c r="Q101" s="39">
        <v>0</v>
      </c>
      <c r="R101" s="39">
        <v>0</v>
      </c>
      <c r="S101" s="39">
        <v>0</v>
      </c>
      <c r="T101" s="39">
        <v>0</v>
      </c>
    </row>
    <row r="102" spans="1:20" s="32" customFormat="1" ht="33">
      <c r="A102" s="37">
        <v>82</v>
      </c>
      <c r="B102" s="38" t="s">
        <v>217</v>
      </c>
      <c r="C102" s="39">
        <f t="shared" si="6"/>
        <v>1950842.19</v>
      </c>
      <c r="D102" s="39">
        <v>0</v>
      </c>
      <c r="E102" s="40"/>
      <c r="F102" s="39">
        <v>0</v>
      </c>
      <c r="G102" s="39">
        <v>1230.65</v>
      </c>
      <c r="H102" s="39">
        <v>1950842.19</v>
      </c>
      <c r="I102" s="39"/>
      <c r="J102" s="39">
        <v>0</v>
      </c>
      <c r="K102" s="39"/>
      <c r="L102" s="39">
        <v>0</v>
      </c>
      <c r="M102" s="39"/>
      <c r="N102" s="39">
        <v>0</v>
      </c>
      <c r="O102" s="39"/>
      <c r="P102" s="39">
        <v>0</v>
      </c>
      <c r="Q102" s="39">
        <v>0</v>
      </c>
      <c r="R102" s="39">
        <v>0</v>
      </c>
      <c r="S102" s="39">
        <v>0</v>
      </c>
      <c r="T102" s="39">
        <v>0</v>
      </c>
    </row>
    <row r="103" spans="1:20" s="32" customFormat="1" ht="16.5">
      <c r="A103" s="50" t="s">
        <v>72</v>
      </c>
      <c r="B103" s="50"/>
      <c r="C103" s="39">
        <f>SUM(C104:C126)</f>
        <v>93025390.66</v>
      </c>
      <c r="D103" s="39">
        <f aca="true" t="shared" si="7" ref="D103:T103">SUM(D104:D126)</f>
        <v>0</v>
      </c>
      <c r="E103" s="40">
        <f t="shared" si="7"/>
        <v>21</v>
      </c>
      <c r="F103" s="39">
        <f t="shared" si="7"/>
        <v>25902500</v>
      </c>
      <c r="G103" s="39">
        <f t="shared" si="7"/>
        <v>7734.579999999999</v>
      </c>
      <c r="H103" s="39">
        <f t="shared" si="7"/>
        <v>19224491.25</v>
      </c>
      <c r="I103" s="39">
        <f t="shared" si="7"/>
        <v>0</v>
      </c>
      <c r="J103" s="39">
        <f t="shared" si="7"/>
        <v>0</v>
      </c>
      <c r="K103" s="39">
        <f t="shared" si="7"/>
        <v>0</v>
      </c>
      <c r="L103" s="39">
        <f t="shared" si="7"/>
        <v>0</v>
      </c>
      <c r="M103" s="39">
        <f t="shared" si="7"/>
        <v>0</v>
      </c>
      <c r="N103" s="39">
        <f t="shared" si="7"/>
        <v>0</v>
      </c>
      <c r="O103" s="39">
        <f t="shared" si="7"/>
        <v>0</v>
      </c>
      <c r="P103" s="39">
        <f t="shared" si="7"/>
        <v>0</v>
      </c>
      <c r="Q103" s="39">
        <f t="shared" si="7"/>
        <v>47898399.41</v>
      </c>
      <c r="R103" s="39">
        <f t="shared" si="7"/>
        <v>0</v>
      </c>
      <c r="S103" s="39">
        <f t="shared" si="7"/>
        <v>0</v>
      </c>
      <c r="T103" s="39">
        <f t="shared" si="7"/>
        <v>0</v>
      </c>
    </row>
    <row r="104" spans="1:20" s="32" customFormat="1" ht="52.5" customHeight="1">
      <c r="A104" s="37">
        <v>83</v>
      </c>
      <c r="B104" s="38" t="s">
        <v>218</v>
      </c>
      <c r="C104" s="39">
        <f aca="true" t="shared" si="8" ref="C104:C126">D104+F104+H104+J104+L104+N104+P104+Q104+R104+S104+T104</f>
        <v>4936400</v>
      </c>
      <c r="D104" s="39">
        <v>0</v>
      </c>
      <c r="E104" s="40">
        <v>4</v>
      </c>
      <c r="F104" s="39">
        <v>4936400</v>
      </c>
      <c r="G104" s="39"/>
      <c r="H104" s="39">
        <v>0</v>
      </c>
      <c r="I104" s="39"/>
      <c r="J104" s="39">
        <v>0</v>
      </c>
      <c r="K104" s="39"/>
      <c r="L104" s="39">
        <v>0</v>
      </c>
      <c r="M104" s="39"/>
      <c r="N104" s="39">
        <v>0</v>
      </c>
      <c r="O104" s="39"/>
      <c r="P104" s="39">
        <v>0</v>
      </c>
      <c r="Q104" s="39">
        <v>0</v>
      </c>
      <c r="R104" s="39">
        <v>0</v>
      </c>
      <c r="S104" s="39">
        <v>0</v>
      </c>
      <c r="T104" s="39">
        <v>0</v>
      </c>
    </row>
    <row r="105" spans="1:20" s="32" customFormat="1" ht="54" customHeight="1">
      <c r="A105" s="37">
        <v>84</v>
      </c>
      <c r="B105" s="38" t="s">
        <v>219</v>
      </c>
      <c r="C105" s="39">
        <f t="shared" si="8"/>
        <v>5632512.05</v>
      </c>
      <c r="D105" s="39">
        <v>0</v>
      </c>
      <c r="E105" s="40"/>
      <c r="F105" s="39">
        <v>0</v>
      </c>
      <c r="G105" s="39">
        <v>0</v>
      </c>
      <c r="H105" s="39">
        <v>0</v>
      </c>
      <c r="I105" s="39"/>
      <c r="J105" s="39">
        <v>0</v>
      </c>
      <c r="K105" s="39"/>
      <c r="L105" s="39">
        <v>0</v>
      </c>
      <c r="M105" s="39"/>
      <c r="N105" s="39">
        <v>0</v>
      </c>
      <c r="O105" s="39"/>
      <c r="P105" s="39">
        <v>0</v>
      </c>
      <c r="Q105" s="39">
        <v>5632512.05</v>
      </c>
      <c r="R105" s="39">
        <v>0</v>
      </c>
      <c r="S105" s="39">
        <v>0</v>
      </c>
      <c r="T105" s="39">
        <v>0</v>
      </c>
    </row>
    <row r="106" spans="1:20" s="32" customFormat="1" ht="39" customHeight="1">
      <c r="A106" s="37">
        <v>85</v>
      </c>
      <c r="B106" s="38" t="s">
        <v>220</v>
      </c>
      <c r="C106" s="39">
        <f t="shared" si="8"/>
        <v>6678291.82</v>
      </c>
      <c r="D106" s="39">
        <v>0</v>
      </c>
      <c r="E106" s="40"/>
      <c r="F106" s="39">
        <v>0</v>
      </c>
      <c r="G106" s="39">
        <v>0</v>
      </c>
      <c r="H106" s="39">
        <v>0</v>
      </c>
      <c r="I106" s="39"/>
      <c r="J106" s="39">
        <v>0</v>
      </c>
      <c r="K106" s="39"/>
      <c r="L106" s="39">
        <v>0</v>
      </c>
      <c r="M106" s="39"/>
      <c r="N106" s="39">
        <v>0</v>
      </c>
      <c r="O106" s="39"/>
      <c r="P106" s="39">
        <v>0</v>
      </c>
      <c r="Q106" s="39">
        <v>6678291.82</v>
      </c>
      <c r="R106" s="39">
        <v>0</v>
      </c>
      <c r="S106" s="39">
        <v>0</v>
      </c>
      <c r="T106" s="39">
        <v>0</v>
      </c>
    </row>
    <row r="107" spans="1:20" s="32" customFormat="1" ht="39" customHeight="1">
      <c r="A107" s="37">
        <v>86</v>
      </c>
      <c r="B107" s="38" t="s">
        <v>221</v>
      </c>
      <c r="C107" s="39">
        <f t="shared" si="8"/>
        <v>6675936.66</v>
      </c>
      <c r="D107" s="39">
        <v>0</v>
      </c>
      <c r="E107" s="40"/>
      <c r="F107" s="39">
        <v>0</v>
      </c>
      <c r="G107" s="39">
        <v>0</v>
      </c>
      <c r="H107" s="39">
        <v>0</v>
      </c>
      <c r="I107" s="39"/>
      <c r="J107" s="39">
        <v>0</v>
      </c>
      <c r="K107" s="39"/>
      <c r="L107" s="39">
        <v>0</v>
      </c>
      <c r="M107" s="39"/>
      <c r="N107" s="39">
        <v>0</v>
      </c>
      <c r="O107" s="39"/>
      <c r="P107" s="39">
        <v>0</v>
      </c>
      <c r="Q107" s="39">
        <v>6675936.66</v>
      </c>
      <c r="R107" s="39">
        <v>0</v>
      </c>
      <c r="S107" s="39">
        <v>0</v>
      </c>
      <c r="T107" s="39">
        <v>0</v>
      </c>
    </row>
    <row r="108" spans="1:20" s="32" customFormat="1" ht="50.25">
      <c r="A108" s="37">
        <v>87</v>
      </c>
      <c r="B108" s="38" t="s">
        <v>222</v>
      </c>
      <c r="C108" s="39">
        <f t="shared" si="8"/>
        <v>7401600</v>
      </c>
      <c r="D108" s="39">
        <v>0</v>
      </c>
      <c r="E108" s="40">
        <v>6</v>
      </c>
      <c r="F108" s="39">
        <v>7401600</v>
      </c>
      <c r="G108" s="39"/>
      <c r="H108" s="39">
        <v>0</v>
      </c>
      <c r="I108" s="39"/>
      <c r="J108" s="39">
        <v>0</v>
      </c>
      <c r="K108" s="39"/>
      <c r="L108" s="39">
        <v>0</v>
      </c>
      <c r="M108" s="39"/>
      <c r="N108" s="39">
        <v>0</v>
      </c>
      <c r="O108" s="39"/>
      <c r="P108" s="39">
        <v>0</v>
      </c>
      <c r="Q108" s="39">
        <v>0</v>
      </c>
      <c r="R108" s="39">
        <v>0</v>
      </c>
      <c r="S108" s="39">
        <v>0</v>
      </c>
      <c r="T108" s="39">
        <v>0</v>
      </c>
    </row>
    <row r="109" spans="1:20" s="32" customFormat="1" ht="54.75" customHeight="1">
      <c r="A109" s="37">
        <v>88</v>
      </c>
      <c r="B109" s="38" t="s">
        <v>223</v>
      </c>
      <c r="C109" s="39">
        <f t="shared" si="8"/>
        <v>1656850</v>
      </c>
      <c r="D109" s="39">
        <v>0</v>
      </c>
      <c r="E109" s="40"/>
      <c r="F109" s="39">
        <v>0</v>
      </c>
      <c r="G109" s="39">
        <v>967</v>
      </c>
      <c r="H109" s="39">
        <v>1656850</v>
      </c>
      <c r="I109" s="39"/>
      <c r="J109" s="39">
        <v>0</v>
      </c>
      <c r="K109" s="39"/>
      <c r="L109" s="39">
        <v>0</v>
      </c>
      <c r="M109" s="39"/>
      <c r="N109" s="39">
        <v>0</v>
      </c>
      <c r="O109" s="39"/>
      <c r="P109" s="39">
        <v>0</v>
      </c>
      <c r="Q109" s="39">
        <v>0</v>
      </c>
      <c r="R109" s="39">
        <v>0</v>
      </c>
      <c r="S109" s="39">
        <v>0</v>
      </c>
      <c r="T109" s="39">
        <v>0</v>
      </c>
    </row>
    <row r="110" spans="1:20" s="32" customFormat="1" ht="53.25" customHeight="1">
      <c r="A110" s="37">
        <v>89</v>
      </c>
      <c r="B110" s="38" t="s">
        <v>8</v>
      </c>
      <c r="C110" s="39">
        <f t="shared" si="8"/>
        <v>1539101</v>
      </c>
      <c r="D110" s="39">
        <v>0</v>
      </c>
      <c r="E110" s="40"/>
      <c r="F110" s="39">
        <v>0</v>
      </c>
      <c r="G110" s="39">
        <v>576</v>
      </c>
      <c r="H110" s="39">
        <v>1539101</v>
      </c>
      <c r="I110" s="39"/>
      <c r="J110" s="39">
        <v>0</v>
      </c>
      <c r="K110" s="39"/>
      <c r="L110" s="39">
        <v>0</v>
      </c>
      <c r="M110" s="39"/>
      <c r="N110" s="39">
        <v>0</v>
      </c>
      <c r="O110" s="39"/>
      <c r="P110" s="39">
        <v>0</v>
      </c>
      <c r="Q110" s="39">
        <v>0</v>
      </c>
      <c r="R110" s="39">
        <v>0</v>
      </c>
      <c r="S110" s="39">
        <v>0</v>
      </c>
      <c r="T110" s="39">
        <v>0</v>
      </c>
    </row>
    <row r="111" spans="1:20" s="32" customFormat="1" ht="50.25" customHeight="1">
      <c r="A111" s="37">
        <v>90</v>
      </c>
      <c r="B111" s="38" t="s">
        <v>224</v>
      </c>
      <c r="C111" s="39">
        <f t="shared" si="8"/>
        <v>6706489.11</v>
      </c>
      <c r="D111" s="39">
        <v>0</v>
      </c>
      <c r="E111" s="40"/>
      <c r="F111" s="39">
        <v>0</v>
      </c>
      <c r="G111" s="39">
        <v>0</v>
      </c>
      <c r="H111" s="39">
        <v>0</v>
      </c>
      <c r="I111" s="39"/>
      <c r="J111" s="39">
        <v>0</v>
      </c>
      <c r="K111" s="39"/>
      <c r="L111" s="39">
        <v>0</v>
      </c>
      <c r="M111" s="39"/>
      <c r="N111" s="39">
        <v>0</v>
      </c>
      <c r="O111" s="39"/>
      <c r="P111" s="39">
        <v>0</v>
      </c>
      <c r="Q111" s="39">
        <v>6706489.11</v>
      </c>
      <c r="R111" s="39">
        <v>0</v>
      </c>
      <c r="S111" s="39">
        <v>0</v>
      </c>
      <c r="T111" s="39">
        <v>0</v>
      </c>
    </row>
    <row r="112" spans="1:20" s="32" customFormat="1" ht="54" customHeight="1">
      <c r="A112" s="37">
        <v>91</v>
      </c>
      <c r="B112" s="38" t="s">
        <v>225</v>
      </c>
      <c r="C112" s="39">
        <f t="shared" si="8"/>
        <v>6706558.02</v>
      </c>
      <c r="D112" s="39">
        <v>0</v>
      </c>
      <c r="E112" s="40"/>
      <c r="F112" s="39">
        <v>0</v>
      </c>
      <c r="G112" s="39">
        <v>0</v>
      </c>
      <c r="H112" s="39">
        <v>0</v>
      </c>
      <c r="I112" s="39"/>
      <c r="J112" s="39">
        <v>0</v>
      </c>
      <c r="K112" s="39"/>
      <c r="L112" s="39">
        <v>0</v>
      </c>
      <c r="M112" s="39"/>
      <c r="N112" s="39">
        <v>0</v>
      </c>
      <c r="O112" s="39"/>
      <c r="P112" s="39">
        <v>0</v>
      </c>
      <c r="Q112" s="39">
        <v>6706558.02</v>
      </c>
      <c r="R112" s="39">
        <v>0</v>
      </c>
      <c r="S112" s="39">
        <v>0</v>
      </c>
      <c r="T112" s="39">
        <v>0</v>
      </c>
    </row>
    <row r="113" spans="1:20" s="32" customFormat="1" ht="35.25" customHeight="1">
      <c r="A113" s="37">
        <v>92</v>
      </c>
      <c r="B113" s="38" t="s">
        <v>226</v>
      </c>
      <c r="C113" s="39">
        <f t="shared" si="8"/>
        <v>4261560.04</v>
      </c>
      <c r="D113" s="39">
        <v>0</v>
      </c>
      <c r="E113" s="40"/>
      <c r="F113" s="39">
        <v>0</v>
      </c>
      <c r="G113" s="39">
        <v>0</v>
      </c>
      <c r="H113" s="39">
        <v>0</v>
      </c>
      <c r="I113" s="39"/>
      <c r="J113" s="39">
        <v>0</v>
      </c>
      <c r="K113" s="39"/>
      <c r="L113" s="39">
        <v>0</v>
      </c>
      <c r="M113" s="39"/>
      <c r="N113" s="39">
        <v>0</v>
      </c>
      <c r="O113" s="39"/>
      <c r="P113" s="39">
        <v>0</v>
      </c>
      <c r="Q113" s="39">
        <v>4261560.04</v>
      </c>
      <c r="R113" s="39">
        <v>0</v>
      </c>
      <c r="S113" s="39">
        <v>0</v>
      </c>
      <c r="T113" s="39">
        <v>0</v>
      </c>
    </row>
    <row r="114" spans="1:20" s="32" customFormat="1" ht="40.5" customHeight="1">
      <c r="A114" s="37">
        <v>93</v>
      </c>
      <c r="B114" s="38" t="s">
        <v>227</v>
      </c>
      <c r="C114" s="39">
        <f t="shared" si="8"/>
        <v>5604525.77</v>
      </c>
      <c r="D114" s="39">
        <v>0</v>
      </c>
      <c r="E114" s="40"/>
      <c r="F114" s="39">
        <v>0</v>
      </c>
      <c r="G114" s="39">
        <v>0</v>
      </c>
      <c r="H114" s="39">
        <v>0</v>
      </c>
      <c r="I114" s="39"/>
      <c r="J114" s="39">
        <v>0</v>
      </c>
      <c r="K114" s="39"/>
      <c r="L114" s="39">
        <v>0</v>
      </c>
      <c r="M114" s="39"/>
      <c r="N114" s="39">
        <v>0</v>
      </c>
      <c r="O114" s="39"/>
      <c r="P114" s="39">
        <v>0</v>
      </c>
      <c r="Q114" s="39">
        <v>5604525.77</v>
      </c>
      <c r="R114" s="39">
        <v>0</v>
      </c>
      <c r="S114" s="39">
        <v>0</v>
      </c>
      <c r="T114" s="39">
        <v>0</v>
      </c>
    </row>
    <row r="115" spans="1:20" s="32" customFormat="1" ht="50.25">
      <c r="A115" s="37">
        <v>94</v>
      </c>
      <c r="B115" s="38" t="s">
        <v>9</v>
      </c>
      <c r="C115" s="39">
        <f t="shared" si="8"/>
        <v>2889167</v>
      </c>
      <c r="D115" s="39">
        <v>0</v>
      </c>
      <c r="E115" s="40"/>
      <c r="F115" s="39">
        <v>0</v>
      </c>
      <c r="G115" s="39">
        <v>890</v>
      </c>
      <c r="H115" s="39">
        <v>2889167</v>
      </c>
      <c r="I115" s="39"/>
      <c r="J115" s="39">
        <v>0</v>
      </c>
      <c r="K115" s="39"/>
      <c r="L115" s="39">
        <v>0</v>
      </c>
      <c r="M115" s="39"/>
      <c r="N115" s="39">
        <v>0</v>
      </c>
      <c r="O115" s="39"/>
      <c r="P115" s="39">
        <v>0</v>
      </c>
      <c r="Q115" s="39">
        <v>0</v>
      </c>
      <c r="R115" s="39">
        <v>0</v>
      </c>
      <c r="S115" s="39">
        <v>0</v>
      </c>
      <c r="T115" s="39">
        <v>0</v>
      </c>
    </row>
    <row r="116" spans="1:20" s="32" customFormat="1" ht="50.25" customHeight="1">
      <c r="A116" s="37">
        <v>95</v>
      </c>
      <c r="B116" s="38" t="s">
        <v>10</v>
      </c>
      <c r="C116" s="39">
        <f t="shared" si="8"/>
        <v>2147722</v>
      </c>
      <c r="D116" s="39">
        <v>0</v>
      </c>
      <c r="E116" s="40"/>
      <c r="F116" s="39">
        <v>0</v>
      </c>
      <c r="G116" s="39">
        <v>968.9</v>
      </c>
      <c r="H116" s="39">
        <v>2147722</v>
      </c>
      <c r="I116" s="39"/>
      <c r="J116" s="39">
        <v>0</v>
      </c>
      <c r="K116" s="39"/>
      <c r="L116" s="39">
        <v>0</v>
      </c>
      <c r="M116" s="39"/>
      <c r="N116" s="39">
        <v>0</v>
      </c>
      <c r="O116" s="39"/>
      <c r="P116" s="39">
        <v>0</v>
      </c>
      <c r="Q116" s="39">
        <v>0</v>
      </c>
      <c r="R116" s="39">
        <v>0</v>
      </c>
      <c r="S116" s="39">
        <v>0</v>
      </c>
      <c r="T116" s="39">
        <v>0</v>
      </c>
    </row>
    <row r="117" spans="1:20" s="32" customFormat="1" ht="51.75" customHeight="1">
      <c r="A117" s="37">
        <v>96</v>
      </c>
      <c r="B117" s="38" t="s">
        <v>11</v>
      </c>
      <c r="C117" s="39">
        <f t="shared" si="8"/>
        <v>2170500</v>
      </c>
      <c r="D117" s="39">
        <v>0</v>
      </c>
      <c r="E117" s="40"/>
      <c r="F117" s="39">
        <v>0</v>
      </c>
      <c r="G117" s="39">
        <v>985.5</v>
      </c>
      <c r="H117" s="39">
        <v>2170500</v>
      </c>
      <c r="I117" s="39"/>
      <c r="J117" s="39">
        <v>0</v>
      </c>
      <c r="K117" s="39"/>
      <c r="L117" s="39">
        <v>0</v>
      </c>
      <c r="M117" s="39"/>
      <c r="N117" s="39">
        <v>0</v>
      </c>
      <c r="O117" s="39"/>
      <c r="P117" s="39">
        <v>0</v>
      </c>
      <c r="Q117" s="39">
        <v>0</v>
      </c>
      <c r="R117" s="39">
        <v>0</v>
      </c>
      <c r="S117" s="39">
        <v>0</v>
      </c>
      <c r="T117" s="39">
        <v>0</v>
      </c>
    </row>
    <row r="118" spans="1:20" s="32" customFormat="1" ht="51.75" customHeight="1">
      <c r="A118" s="37">
        <v>97</v>
      </c>
      <c r="B118" s="38" t="s">
        <v>12</v>
      </c>
      <c r="C118" s="39">
        <f t="shared" si="8"/>
        <v>2181887</v>
      </c>
      <c r="D118" s="39">
        <v>0</v>
      </c>
      <c r="E118" s="40"/>
      <c r="F118" s="39">
        <v>0</v>
      </c>
      <c r="G118" s="39">
        <v>962.98</v>
      </c>
      <c r="H118" s="39">
        <v>2181887</v>
      </c>
      <c r="I118" s="39"/>
      <c r="J118" s="39">
        <v>0</v>
      </c>
      <c r="K118" s="39"/>
      <c r="L118" s="39">
        <v>0</v>
      </c>
      <c r="M118" s="39"/>
      <c r="N118" s="39">
        <v>0</v>
      </c>
      <c r="O118" s="39"/>
      <c r="P118" s="39">
        <v>0</v>
      </c>
      <c r="Q118" s="39">
        <v>0</v>
      </c>
      <c r="R118" s="39">
        <v>0</v>
      </c>
      <c r="S118" s="39">
        <v>0</v>
      </c>
      <c r="T118" s="39">
        <v>0</v>
      </c>
    </row>
    <row r="119" spans="1:20" s="32" customFormat="1" ht="50.25" customHeight="1">
      <c r="A119" s="37">
        <v>98</v>
      </c>
      <c r="B119" s="38" t="s">
        <v>13</v>
      </c>
      <c r="C119" s="39">
        <f t="shared" si="8"/>
        <v>5632525.94</v>
      </c>
      <c r="D119" s="39">
        <v>0</v>
      </c>
      <c r="E119" s="40"/>
      <c r="F119" s="39">
        <v>0</v>
      </c>
      <c r="G119" s="39">
        <v>0</v>
      </c>
      <c r="H119" s="39">
        <v>0</v>
      </c>
      <c r="I119" s="39"/>
      <c r="J119" s="39">
        <v>0</v>
      </c>
      <c r="K119" s="39"/>
      <c r="L119" s="39">
        <v>0</v>
      </c>
      <c r="M119" s="39"/>
      <c r="N119" s="39">
        <v>0</v>
      </c>
      <c r="O119" s="39"/>
      <c r="P119" s="39">
        <v>0</v>
      </c>
      <c r="Q119" s="39">
        <v>5632525.94</v>
      </c>
      <c r="R119" s="39">
        <v>0</v>
      </c>
      <c r="S119" s="39">
        <v>0</v>
      </c>
      <c r="T119" s="39">
        <v>0</v>
      </c>
    </row>
    <row r="120" spans="1:20" s="32" customFormat="1" ht="52.5" customHeight="1">
      <c r="A120" s="37">
        <v>99</v>
      </c>
      <c r="B120" s="38" t="s">
        <v>228</v>
      </c>
      <c r="C120" s="39">
        <f t="shared" si="8"/>
        <v>3329731</v>
      </c>
      <c r="D120" s="39">
        <v>0</v>
      </c>
      <c r="E120" s="40"/>
      <c r="F120" s="39">
        <v>0</v>
      </c>
      <c r="G120" s="39">
        <v>1000</v>
      </c>
      <c r="H120" s="39">
        <v>3329731</v>
      </c>
      <c r="I120" s="39"/>
      <c r="J120" s="39">
        <v>0</v>
      </c>
      <c r="K120" s="39"/>
      <c r="L120" s="39">
        <v>0</v>
      </c>
      <c r="M120" s="39"/>
      <c r="N120" s="39">
        <v>0</v>
      </c>
      <c r="O120" s="39"/>
      <c r="P120" s="39">
        <v>0</v>
      </c>
      <c r="Q120" s="39">
        <v>0</v>
      </c>
      <c r="R120" s="39">
        <v>0</v>
      </c>
      <c r="S120" s="39">
        <v>0</v>
      </c>
      <c r="T120" s="39">
        <v>0</v>
      </c>
    </row>
    <row r="121" spans="1:20" s="32" customFormat="1" ht="51" customHeight="1">
      <c r="A121" s="37">
        <v>100</v>
      </c>
      <c r="B121" s="38" t="s">
        <v>229</v>
      </c>
      <c r="C121" s="39">
        <f t="shared" si="8"/>
        <v>2462100</v>
      </c>
      <c r="D121" s="39">
        <v>0</v>
      </c>
      <c r="E121" s="40">
        <v>2</v>
      </c>
      <c r="F121" s="39">
        <v>2462100</v>
      </c>
      <c r="G121" s="39"/>
      <c r="H121" s="39">
        <v>0</v>
      </c>
      <c r="I121" s="39"/>
      <c r="J121" s="39">
        <v>0</v>
      </c>
      <c r="K121" s="39"/>
      <c r="L121" s="39">
        <v>0</v>
      </c>
      <c r="M121" s="39"/>
      <c r="N121" s="39">
        <v>0</v>
      </c>
      <c r="O121" s="39"/>
      <c r="P121" s="39">
        <v>0</v>
      </c>
      <c r="Q121" s="39">
        <v>0</v>
      </c>
      <c r="R121" s="39">
        <v>0</v>
      </c>
      <c r="S121" s="39">
        <v>0</v>
      </c>
      <c r="T121" s="39">
        <v>0</v>
      </c>
    </row>
    <row r="122" spans="1:20" s="32" customFormat="1" ht="54" customHeight="1">
      <c r="A122" s="37">
        <v>101</v>
      </c>
      <c r="B122" s="38" t="s">
        <v>230</v>
      </c>
      <c r="C122" s="39">
        <f t="shared" si="8"/>
        <v>3700800</v>
      </c>
      <c r="D122" s="39">
        <v>0</v>
      </c>
      <c r="E122" s="40">
        <v>3</v>
      </c>
      <c r="F122" s="39">
        <v>3700800</v>
      </c>
      <c r="G122" s="39"/>
      <c r="H122" s="39">
        <v>0</v>
      </c>
      <c r="I122" s="39"/>
      <c r="J122" s="39">
        <v>0</v>
      </c>
      <c r="K122" s="39"/>
      <c r="L122" s="39">
        <v>0</v>
      </c>
      <c r="M122" s="39"/>
      <c r="N122" s="39">
        <v>0</v>
      </c>
      <c r="O122" s="39"/>
      <c r="P122" s="39">
        <v>0</v>
      </c>
      <c r="Q122" s="39">
        <v>0</v>
      </c>
      <c r="R122" s="39">
        <v>0</v>
      </c>
      <c r="S122" s="39">
        <v>0</v>
      </c>
      <c r="T122" s="39">
        <v>0</v>
      </c>
    </row>
    <row r="123" spans="1:20" s="32" customFormat="1" ht="51" customHeight="1">
      <c r="A123" s="37">
        <v>102</v>
      </c>
      <c r="B123" s="38" t="s">
        <v>231</v>
      </c>
      <c r="C123" s="39">
        <f t="shared" si="8"/>
        <v>3700800</v>
      </c>
      <c r="D123" s="39">
        <v>0</v>
      </c>
      <c r="E123" s="40">
        <v>3</v>
      </c>
      <c r="F123" s="39">
        <v>3700800</v>
      </c>
      <c r="G123" s="39"/>
      <c r="H123" s="39">
        <v>0</v>
      </c>
      <c r="I123" s="39"/>
      <c r="J123" s="39">
        <v>0</v>
      </c>
      <c r="K123" s="39"/>
      <c r="L123" s="39">
        <v>0</v>
      </c>
      <c r="M123" s="39"/>
      <c r="N123" s="39">
        <v>0</v>
      </c>
      <c r="O123" s="39"/>
      <c r="P123" s="39">
        <v>0</v>
      </c>
      <c r="Q123" s="39">
        <v>0</v>
      </c>
      <c r="R123" s="39">
        <v>0</v>
      </c>
      <c r="S123" s="39">
        <v>0</v>
      </c>
      <c r="T123" s="39">
        <v>0</v>
      </c>
    </row>
    <row r="124" spans="1:20" s="32" customFormat="1" ht="50.25">
      <c r="A124" s="37">
        <v>103</v>
      </c>
      <c r="B124" s="38" t="s">
        <v>232</v>
      </c>
      <c r="C124" s="39">
        <f t="shared" si="8"/>
        <v>2147359</v>
      </c>
      <c r="D124" s="39">
        <v>0</v>
      </c>
      <c r="E124" s="40"/>
      <c r="F124" s="39">
        <v>0</v>
      </c>
      <c r="G124" s="39">
        <v>1028</v>
      </c>
      <c r="H124" s="39">
        <v>2147359</v>
      </c>
      <c r="I124" s="39"/>
      <c r="J124" s="39">
        <v>0</v>
      </c>
      <c r="K124" s="39"/>
      <c r="L124" s="39">
        <v>0</v>
      </c>
      <c r="M124" s="39"/>
      <c r="N124" s="39">
        <v>0</v>
      </c>
      <c r="O124" s="39"/>
      <c r="P124" s="39">
        <v>0</v>
      </c>
      <c r="Q124" s="39">
        <v>0</v>
      </c>
      <c r="R124" s="39">
        <v>0</v>
      </c>
      <c r="S124" s="39">
        <v>0</v>
      </c>
      <c r="T124" s="39">
        <v>0</v>
      </c>
    </row>
    <row r="125" spans="1:20" s="32" customFormat="1" ht="50.25">
      <c r="A125" s="37">
        <v>104</v>
      </c>
      <c r="B125" s="38" t="s">
        <v>14</v>
      </c>
      <c r="C125" s="39">
        <f t="shared" si="8"/>
        <v>3700800</v>
      </c>
      <c r="D125" s="39">
        <v>0</v>
      </c>
      <c r="E125" s="40">
        <v>3</v>
      </c>
      <c r="F125" s="39">
        <v>3700800</v>
      </c>
      <c r="G125" s="39"/>
      <c r="H125" s="39">
        <v>0</v>
      </c>
      <c r="I125" s="39"/>
      <c r="J125" s="39">
        <v>0</v>
      </c>
      <c r="K125" s="39"/>
      <c r="L125" s="39">
        <v>0</v>
      </c>
      <c r="M125" s="39"/>
      <c r="N125" s="39">
        <v>0</v>
      </c>
      <c r="O125" s="39"/>
      <c r="P125" s="39">
        <v>0</v>
      </c>
      <c r="Q125" s="39">
        <v>0</v>
      </c>
      <c r="R125" s="39">
        <v>0</v>
      </c>
      <c r="S125" s="39">
        <v>0</v>
      </c>
      <c r="T125" s="39">
        <v>0</v>
      </c>
    </row>
    <row r="126" spans="1:20" s="32" customFormat="1" ht="48" customHeight="1">
      <c r="A126" s="37">
        <v>105</v>
      </c>
      <c r="B126" s="38" t="s">
        <v>15</v>
      </c>
      <c r="C126" s="39">
        <f t="shared" si="8"/>
        <v>1162174.25</v>
      </c>
      <c r="D126" s="39">
        <v>0</v>
      </c>
      <c r="E126" s="40"/>
      <c r="F126" s="39">
        <v>0</v>
      </c>
      <c r="G126" s="39">
        <v>356.2</v>
      </c>
      <c r="H126" s="39">
        <v>1162174.25</v>
      </c>
      <c r="I126" s="39"/>
      <c r="J126" s="39">
        <v>0</v>
      </c>
      <c r="K126" s="39"/>
      <c r="L126" s="39">
        <v>0</v>
      </c>
      <c r="M126" s="39"/>
      <c r="N126" s="39">
        <v>0</v>
      </c>
      <c r="O126" s="39"/>
      <c r="P126" s="39">
        <v>0</v>
      </c>
      <c r="Q126" s="39">
        <v>0</v>
      </c>
      <c r="R126" s="39">
        <v>0</v>
      </c>
      <c r="S126" s="39">
        <v>0</v>
      </c>
      <c r="T126" s="39">
        <v>0</v>
      </c>
    </row>
    <row r="127" spans="1:20" s="32" customFormat="1" ht="16.5">
      <c r="A127" s="50" t="s">
        <v>73</v>
      </c>
      <c r="B127" s="50"/>
      <c r="C127" s="39">
        <f>SUM(C128:C137)</f>
        <v>32146260.33</v>
      </c>
      <c r="D127" s="39">
        <f aca="true" t="shared" si="9" ref="D127:T127">SUM(D128:D137)</f>
        <v>208387.08</v>
      </c>
      <c r="E127" s="40">
        <f t="shared" si="9"/>
        <v>12</v>
      </c>
      <c r="F127" s="39">
        <f t="shared" si="9"/>
        <v>20806058.28</v>
      </c>
      <c r="G127" s="39">
        <f t="shared" si="9"/>
        <v>6227</v>
      </c>
      <c r="H127" s="39">
        <f t="shared" si="9"/>
        <v>9871934.969999999</v>
      </c>
      <c r="I127" s="39">
        <f t="shared" si="9"/>
        <v>0</v>
      </c>
      <c r="J127" s="39">
        <f t="shared" si="9"/>
        <v>0</v>
      </c>
      <c r="K127" s="39">
        <f t="shared" si="9"/>
        <v>0</v>
      </c>
      <c r="L127" s="39">
        <f t="shared" si="9"/>
        <v>0</v>
      </c>
      <c r="M127" s="39">
        <f t="shared" si="9"/>
        <v>0</v>
      </c>
      <c r="N127" s="39">
        <f t="shared" si="9"/>
        <v>0</v>
      </c>
      <c r="O127" s="39">
        <f t="shared" si="9"/>
        <v>608</v>
      </c>
      <c r="P127" s="39">
        <f t="shared" si="9"/>
        <v>1259880</v>
      </c>
      <c r="Q127" s="39">
        <f t="shared" si="9"/>
        <v>0</v>
      </c>
      <c r="R127" s="39">
        <f t="shared" si="9"/>
        <v>0</v>
      </c>
      <c r="S127" s="39">
        <f t="shared" si="9"/>
        <v>0</v>
      </c>
      <c r="T127" s="39">
        <f t="shared" si="9"/>
        <v>0</v>
      </c>
    </row>
    <row r="128" spans="1:20" s="32" customFormat="1" ht="54.75" customHeight="1">
      <c r="A128" s="37">
        <v>106</v>
      </c>
      <c r="B128" s="38" t="s">
        <v>233</v>
      </c>
      <c r="C128" s="41">
        <f aca="true" t="shared" si="10" ref="C128:C137">D128+F128+H128+J128+L128+N128+P128+Q128+R128+S128+T128</f>
        <v>3713466.28</v>
      </c>
      <c r="D128" s="39">
        <v>0</v>
      </c>
      <c r="E128" s="40">
        <v>2</v>
      </c>
      <c r="F128" s="39">
        <v>3713466.28</v>
      </c>
      <c r="G128" s="39"/>
      <c r="H128" s="39">
        <v>0</v>
      </c>
      <c r="I128" s="39"/>
      <c r="J128" s="39">
        <v>0</v>
      </c>
      <c r="K128" s="39"/>
      <c r="L128" s="39">
        <v>0</v>
      </c>
      <c r="M128" s="39"/>
      <c r="N128" s="39">
        <v>0</v>
      </c>
      <c r="O128" s="39"/>
      <c r="P128" s="39">
        <v>0</v>
      </c>
      <c r="Q128" s="39">
        <v>0</v>
      </c>
      <c r="R128" s="39">
        <v>0</v>
      </c>
      <c r="S128" s="39">
        <v>0</v>
      </c>
      <c r="T128" s="39">
        <v>0</v>
      </c>
    </row>
    <row r="129" spans="1:20" s="32" customFormat="1" ht="52.5" customHeight="1">
      <c r="A129" s="37">
        <v>107</v>
      </c>
      <c r="B129" s="38" t="s">
        <v>234</v>
      </c>
      <c r="C129" s="41">
        <f t="shared" si="10"/>
        <v>1523542.33</v>
      </c>
      <c r="D129" s="39">
        <v>0</v>
      </c>
      <c r="E129" s="40"/>
      <c r="F129" s="39">
        <v>0</v>
      </c>
      <c r="G129" s="39">
        <v>1030.6</v>
      </c>
      <c r="H129" s="39">
        <v>1523542.33</v>
      </c>
      <c r="I129" s="39"/>
      <c r="J129" s="39">
        <v>0</v>
      </c>
      <c r="K129" s="39"/>
      <c r="L129" s="39">
        <v>0</v>
      </c>
      <c r="M129" s="39"/>
      <c r="N129" s="39">
        <v>0</v>
      </c>
      <c r="O129" s="39"/>
      <c r="P129" s="39">
        <v>0</v>
      </c>
      <c r="Q129" s="39">
        <v>0</v>
      </c>
      <c r="R129" s="39">
        <v>0</v>
      </c>
      <c r="S129" s="39">
        <v>0</v>
      </c>
      <c r="T129" s="39">
        <v>0</v>
      </c>
    </row>
    <row r="130" spans="1:20" s="32" customFormat="1" ht="53.25" customHeight="1">
      <c r="A130" s="37">
        <v>108</v>
      </c>
      <c r="B130" s="38" t="s">
        <v>235</v>
      </c>
      <c r="C130" s="41">
        <f t="shared" si="10"/>
        <v>1665047.89</v>
      </c>
      <c r="D130" s="39">
        <v>0</v>
      </c>
      <c r="E130" s="40"/>
      <c r="F130" s="39">
        <v>0</v>
      </c>
      <c r="G130" s="39">
        <v>1141</v>
      </c>
      <c r="H130" s="39">
        <v>1665047.89</v>
      </c>
      <c r="I130" s="39"/>
      <c r="J130" s="39">
        <v>0</v>
      </c>
      <c r="K130" s="39"/>
      <c r="L130" s="39">
        <v>0</v>
      </c>
      <c r="M130" s="39"/>
      <c r="N130" s="39">
        <v>0</v>
      </c>
      <c r="O130" s="39"/>
      <c r="P130" s="39">
        <v>0</v>
      </c>
      <c r="Q130" s="39">
        <v>0</v>
      </c>
      <c r="R130" s="39">
        <v>0</v>
      </c>
      <c r="S130" s="39">
        <v>0</v>
      </c>
      <c r="T130" s="39">
        <v>0</v>
      </c>
    </row>
    <row r="131" spans="1:20" s="32" customFormat="1" ht="50.25">
      <c r="A131" s="37">
        <v>109</v>
      </c>
      <c r="B131" s="38" t="s">
        <v>236</v>
      </c>
      <c r="C131" s="41">
        <f t="shared" si="10"/>
        <v>1665047.89</v>
      </c>
      <c r="D131" s="39">
        <v>0</v>
      </c>
      <c r="E131" s="40"/>
      <c r="F131" s="39">
        <v>0</v>
      </c>
      <c r="G131" s="39">
        <v>1050</v>
      </c>
      <c r="H131" s="39">
        <v>1665047.89</v>
      </c>
      <c r="I131" s="39"/>
      <c r="J131" s="39">
        <v>0</v>
      </c>
      <c r="K131" s="39"/>
      <c r="L131" s="39">
        <v>0</v>
      </c>
      <c r="M131" s="39"/>
      <c r="N131" s="39">
        <v>0</v>
      </c>
      <c r="O131" s="39"/>
      <c r="P131" s="39">
        <v>0</v>
      </c>
      <c r="Q131" s="39">
        <v>0</v>
      </c>
      <c r="R131" s="39">
        <v>0</v>
      </c>
      <c r="S131" s="39">
        <v>0</v>
      </c>
      <c r="T131" s="39">
        <v>0</v>
      </c>
    </row>
    <row r="132" spans="1:20" s="32" customFormat="1" ht="49.5" customHeight="1">
      <c r="A132" s="37">
        <v>110</v>
      </c>
      <c r="B132" s="38" t="s">
        <v>237</v>
      </c>
      <c r="C132" s="41">
        <f t="shared" si="10"/>
        <v>1669436.63</v>
      </c>
      <c r="D132" s="39">
        <v>0</v>
      </c>
      <c r="E132" s="40"/>
      <c r="F132" s="39">
        <v>0</v>
      </c>
      <c r="G132" s="39">
        <v>913.4</v>
      </c>
      <c r="H132" s="39">
        <v>1669436.63</v>
      </c>
      <c r="I132" s="39"/>
      <c r="J132" s="39">
        <v>0</v>
      </c>
      <c r="K132" s="39"/>
      <c r="L132" s="39">
        <v>0</v>
      </c>
      <c r="M132" s="39"/>
      <c r="N132" s="39">
        <v>0</v>
      </c>
      <c r="O132" s="39"/>
      <c r="P132" s="39">
        <v>0</v>
      </c>
      <c r="Q132" s="39">
        <v>0</v>
      </c>
      <c r="R132" s="39">
        <v>0</v>
      </c>
      <c r="S132" s="39">
        <v>0</v>
      </c>
      <c r="T132" s="39">
        <v>0</v>
      </c>
    </row>
    <row r="133" spans="1:20" s="32" customFormat="1" ht="50.25" customHeight="1">
      <c r="A133" s="37">
        <v>111</v>
      </c>
      <c r="B133" s="38" t="s">
        <v>16</v>
      </c>
      <c r="C133" s="41">
        <f t="shared" si="10"/>
        <v>8401590</v>
      </c>
      <c r="D133" s="39">
        <v>0</v>
      </c>
      <c r="E133" s="40">
        <v>5</v>
      </c>
      <c r="F133" s="39">
        <v>8401590</v>
      </c>
      <c r="G133" s="39"/>
      <c r="H133" s="39">
        <v>0</v>
      </c>
      <c r="I133" s="39"/>
      <c r="J133" s="39">
        <v>0</v>
      </c>
      <c r="K133" s="39"/>
      <c r="L133" s="39">
        <v>0</v>
      </c>
      <c r="M133" s="39"/>
      <c r="N133" s="39">
        <v>0</v>
      </c>
      <c r="O133" s="39"/>
      <c r="P133" s="39">
        <v>0</v>
      </c>
      <c r="Q133" s="39">
        <v>0</v>
      </c>
      <c r="R133" s="39">
        <v>0</v>
      </c>
      <c r="S133" s="39">
        <v>0</v>
      </c>
      <c r="T133" s="39">
        <v>0</v>
      </c>
    </row>
    <row r="134" spans="1:20" s="32" customFormat="1" ht="50.25">
      <c r="A134" s="37">
        <v>112</v>
      </c>
      <c r="B134" s="38" t="s">
        <v>238</v>
      </c>
      <c r="C134" s="41">
        <f t="shared" si="10"/>
        <v>3348860.23</v>
      </c>
      <c r="D134" s="39">
        <v>0</v>
      </c>
      <c r="E134" s="40"/>
      <c r="F134" s="39">
        <v>0</v>
      </c>
      <c r="G134" s="39">
        <v>2092</v>
      </c>
      <c r="H134" s="39">
        <v>3348860.23</v>
      </c>
      <c r="I134" s="39"/>
      <c r="J134" s="39">
        <v>0</v>
      </c>
      <c r="K134" s="39"/>
      <c r="L134" s="39">
        <v>0</v>
      </c>
      <c r="M134" s="39"/>
      <c r="N134" s="39">
        <v>0</v>
      </c>
      <c r="O134" s="39"/>
      <c r="P134" s="39">
        <v>0</v>
      </c>
      <c r="Q134" s="39">
        <v>0</v>
      </c>
      <c r="R134" s="39">
        <v>0</v>
      </c>
      <c r="S134" s="39">
        <v>0</v>
      </c>
      <c r="T134" s="39">
        <v>0</v>
      </c>
    </row>
    <row r="135" spans="1:20" s="32" customFormat="1" ht="33">
      <c r="A135" s="37">
        <v>113</v>
      </c>
      <c r="B135" s="38" t="s">
        <v>239</v>
      </c>
      <c r="C135" s="41">
        <f t="shared" si="10"/>
        <v>1259880</v>
      </c>
      <c r="D135" s="39">
        <v>0</v>
      </c>
      <c r="E135" s="40"/>
      <c r="F135" s="39">
        <v>0</v>
      </c>
      <c r="G135" s="39"/>
      <c r="H135" s="39">
        <v>0</v>
      </c>
      <c r="I135" s="39"/>
      <c r="J135" s="39">
        <v>0</v>
      </c>
      <c r="K135" s="39"/>
      <c r="L135" s="39">
        <v>0</v>
      </c>
      <c r="M135" s="39"/>
      <c r="N135" s="39">
        <v>0</v>
      </c>
      <c r="O135" s="39">
        <v>608</v>
      </c>
      <c r="P135" s="39">
        <v>1259880</v>
      </c>
      <c r="Q135" s="39">
        <v>0</v>
      </c>
      <c r="R135" s="39">
        <v>0</v>
      </c>
      <c r="S135" s="39">
        <v>0</v>
      </c>
      <c r="T135" s="39">
        <v>0</v>
      </c>
    </row>
    <row r="136" spans="1:20" s="32" customFormat="1" ht="41.25" customHeight="1">
      <c r="A136" s="37">
        <v>114</v>
      </c>
      <c r="B136" s="38" t="s">
        <v>240</v>
      </c>
      <c r="C136" s="41">
        <f t="shared" si="10"/>
        <v>8691002</v>
      </c>
      <c r="D136" s="39">
        <v>0</v>
      </c>
      <c r="E136" s="40">
        <v>5</v>
      </c>
      <c r="F136" s="39">
        <v>8691002</v>
      </c>
      <c r="G136" s="39"/>
      <c r="H136" s="39">
        <v>0</v>
      </c>
      <c r="I136" s="39"/>
      <c r="J136" s="39">
        <v>0</v>
      </c>
      <c r="K136" s="39"/>
      <c r="L136" s="39">
        <v>0</v>
      </c>
      <c r="M136" s="39"/>
      <c r="N136" s="39">
        <v>0</v>
      </c>
      <c r="O136" s="39"/>
      <c r="P136" s="39">
        <v>0</v>
      </c>
      <c r="Q136" s="39">
        <v>0</v>
      </c>
      <c r="R136" s="39">
        <v>0</v>
      </c>
      <c r="S136" s="39">
        <v>0</v>
      </c>
      <c r="T136" s="39">
        <v>0</v>
      </c>
    </row>
    <row r="137" spans="1:20" s="32" customFormat="1" ht="50.25">
      <c r="A137" s="37">
        <v>115</v>
      </c>
      <c r="B137" s="38" t="s">
        <v>241</v>
      </c>
      <c r="C137" s="41">
        <f t="shared" si="10"/>
        <v>208387.08</v>
      </c>
      <c r="D137" s="39">
        <v>208387.08</v>
      </c>
      <c r="E137" s="40"/>
      <c r="F137" s="39">
        <v>0</v>
      </c>
      <c r="G137" s="39"/>
      <c r="H137" s="39">
        <v>0</v>
      </c>
      <c r="I137" s="39"/>
      <c r="J137" s="39">
        <v>0</v>
      </c>
      <c r="K137" s="39"/>
      <c r="L137" s="39">
        <v>0</v>
      </c>
      <c r="M137" s="39"/>
      <c r="N137" s="39">
        <v>0</v>
      </c>
      <c r="O137" s="39"/>
      <c r="P137" s="39">
        <v>0</v>
      </c>
      <c r="Q137" s="39">
        <v>0</v>
      </c>
      <c r="R137" s="39">
        <v>0</v>
      </c>
      <c r="S137" s="39">
        <v>0</v>
      </c>
      <c r="T137" s="39">
        <v>0</v>
      </c>
    </row>
    <row r="138" spans="1:20" s="32" customFormat="1" ht="31.5" customHeight="1">
      <c r="A138" s="50" t="s">
        <v>113</v>
      </c>
      <c r="B138" s="50"/>
      <c r="C138" s="39">
        <f>SUM(C139:C143)</f>
        <v>10420190.92</v>
      </c>
      <c r="D138" s="39">
        <f aca="true" t="shared" si="11" ref="D138:T138">SUM(D139:D143)</f>
        <v>1139041.31</v>
      </c>
      <c r="E138" s="40">
        <f t="shared" si="11"/>
        <v>0</v>
      </c>
      <c r="F138" s="39">
        <f t="shared" si="11"/>
        <v>0</v>
      </c>
      <c r="G138" s="39">
        <f t="shared" si="11"/>
        <v>2668</v>
      </c>
      <c r="H138" s="39">
        <f t="shared" si="11"/>
        <v>6962970.449999999</v>
      </c>
      <c r="I138" s="39">
        <f t="shared" si="11"/>
        <v>0</v>
      </c>
      <c r="J138" s="39">
        <f t="shared" si="11"/>
        <v>0</v>
      </c>
      <c r="K138" s="39">
        <f t="shared" si="11"/>
        <v>1035</v>
      </c>
      <c r="L138" s="39">
        <f t="shared" si="11"/>
        <v>1994494</v>
      </c>
      <c r="M138" s="39">
        <f t="shared" si="11"/>
        <v>0</v>
      </c>
      <c r="N138" s="39">
        <f t="shared" si="11"/>
        <v>0</v>
      </c>
      <c r="O138" s="39">
        <f t="shared" si="11"/>
        <v>0</v>
      </c>
      <c r="P138" s="39">
        <f t="shared" si="11"/>
        <v>0</v>
      </c>
      <c r="Q138" s="39">
        <f t="shared" si="11"/>
        <v>0</v>
      </c>
      <c r="R138" s="39">
        <f t="shared" si="11"/>
        <v>0</v>
      </c>
      <c r="S138" s="39">
        <f t="shared" si="11"/>
        <v>323685.16</v>
      </c>
      <c r="T138" s="39">
        <f t="shared" si="11"/>
        <v>0</v>
      </c>
    </row>
    <row r="139" spans="1:20" s="32" customFormat="1" ht="50.25">
      <c r="A139" s="37">
        <v>116</v>
      </c>
      <c r="B139" s="38" t="s">
        <v>17</v>
      </c>
      <c r="C139" s="39">
        <f>D139+F139+H139+J139+L139+N139+P139+Q139+R139+S139+T139</f>
        <v>3064498.89</v>
      </c>
      <c r="D139" s="39">
        <v>0</v>
      </c>
      <c r="E139" s="40"/>
      <c r="F139" s="39">
        <v>0</v>
      </c>
      <c r="G139" s="39">
        <v>710</v>
      </c>
      <c r="H139" s="39">
        <v>1744323.53</v>
      </c>
      <c r="I139" s="39"/>
      <c r="J139" s="39">
        <v>0</v>
      </c>
      <c r="K139" s="39">
        <v>581</v>
      </c>
      <c r="L139" s="39">
        <v>1195126</v>
      </c>
      <c r="M139" s="39"/>
      <c r="N139" s="39">
        <v>0</v>
      </c>
      <c r="O139" s="39"/>
      <c r="P139" s="39">
        <v>0</v>
      </c>
      <c r="Q139" s="39">
        <v>0</v>
      </c>
      <c r="R139" s="39">
        <v>0</v>
      </c>
      <c r="S139" s="39">
        <v>125049.36</v>
      </c>
      <c r="T139" s="39">
        <v>0</v>
      </c>
    </row>
    <row r="140" spans="1:20" s="32" customFormat="1" ht="50.25">
      <c r="A140" s="37">
        <v>117</v>
      </c>
      <c r="B140" s="38" t="s">
        <v>75</v>
      </c>
      <c r="C140" s="39">
        <f>D140+F140+H140+J140+L140+N140+P140+Q140+R140+S140+T140</f>
        <v>1790398.21</v>
      </c>
      <c r="D140" s="39">
        <v>1054056.55</v>
      </c>
      <c r="E140" s="40"/>
      <c r="F140" s="39">
        <v>0</v>
      </c>
      <c r="G140" s="39">
        <v>380</v>
      </c>
      <c r="H140" s="39">
        <v>736341.66</v>
      </c>
      <c r="I140" s="39"/>
      <c r="J140" s="39">
        <v>0</v>
      </c>
      <c r="K140" s="39"/>
      <c r="L140" s="39">
        <v>0</v>
      </c>
      <c r="M140" s="39"/>
      <c r="N140" s="39">
        <v>0</v>
      </c>
      <c r="O140" s="39"/>
      <c r="P140" s="39">
        <v>0</v>
      </c>
      <c r="Q140" s="39">
        <v>0</v>
      </c>
      <c r="R140" s="39">
        <v>0</v>
      </c>
      <c r="S140" s="39">
        <v>0</v>
      </c>
      <c r="T140" s="39">
        <v>0</v>
      </c>
    </row>
    <row r="141" spans="1:20" s="32" customFormat="1" ht="50.25">
      <c r="A141" s="37">
        <v>118</v>
      </c>
      <c r="B141" s="38" t="s">
        <v>242</v>
      </c>
      <c r="C141" s="39">
        <f>D141+F141+H141+J141+L141+N141+P141+Q141+R141+S141+T141</f>
        <v>3047307.5599999996</v>
      </c>
      <c r="D141" s="39">
        <v>84984.76</v>
      </c>
      <c r="E141" s="40"/>
      <c r="F141" s="39">
        <v>0</v>
      </c>
      <c r="G141" s="39">
        <v>514</v>
      </c>
      <c r="H141" s="39">
        <v>1964319</v>
      </c>
      <c r="I141" s="39"/>
      <c r="J141" s="39">
        <v>0</v>
      </c>
      <c r="K141" s="39">
        <v>454</v>
      </c>
      <c r="L141" s="39">
        <v>799368</v>
      </c>
      <c r="M141" s="39"/>
      <c r="N141" s="39">
        <v>0</v>
      </c>
      <c r="O141" s="39"/>
      <c r="P141" s="39">
        <v>0</v>
      </c>
      <c r="Q141" s="39">
        <v>0</v>
      </c>
      <c r="R141" s="39">
        <v>0</v>
      </c>
      <c r="S141" s="39">
        <v>198635.8</v>
      </c>
      <c r="T141" s="39">
        <v>0</v>
      </c>
    </row>
    <row r="142" spans="1:20" s="32" customFormat="1" ht="54" customHeight="1">
      <c r="A142" s="37">
        <v>119</v>
      </c>
      <c r="B142" s="38" t="s">
        <v>18</v>
      </c>
      <c r="C142" s="39">
        <f>D142+F142+H142+J142+L142+N142+P142+Q142+R142+S142+T142</f>
        <v>1261249.29</v>
      </c>
      <c r="D142" s="39">
        <v>0</v>
      </c>
      <c r="E142" s="40"/>
      <c r="F142" s="39">
        <v>0</v>
      </c>
      <c r="G142" s="39">
        <v>532</v>
      </c>
      <c r="H142" s="39">
        <v>1261249.29</v>
      </c>
      <c r="I142" s="39"/>
      <c r="J142" s="39">
        <v>0</v>
      </c>
      <c r="K142" s="39"/>
      <c r="L142" s="39">
        <v>0</v>
      </c>
      <c r="M142" s="39"/>
      <c r="N142" s="39">
        <v>0</v>
      </c>
      <c r="O142" s="39"/>
      <c r="P142" s="39">
        <v>0</v>
      </c>
      <c r="Q142" s="39">
        <v>0</v>
      </c>
      <c r="R142" s="39">
        <v>0</v>
      </c>
      <c r="S142" s="39">
        <v>0</v>
      </c>
      <c r="T142" s="39">
        <v>0</v>
      </c>
    </row>
    <row r="143" spans="1:20" s="32" customFormat="1" ht="48" customHeight="1">
      <c r="A143" s="37">
        <v>120</v>
      </c>
      <c r="B143" s="38" t="s">
        <v>19</v>
      </c>
      <c r="C143" s="39">
        <f>D143+F143+H143+J143+L143+N143+P143+Q143+R143+S143+T143</f>
        <v>1256736.97</v>
      </c>
      <c r="D143" s="39">
        <v>0</v>
      </c>
      <c r="E143" s="40"/>
      <c r="F143" s="39">
        <v>0</v>
      </c>
      <c r="G143" s="39">
        <v>532</v>
      </c>
      <c r="H143" s="39">
        <v>1256736.97</v>
      </c>
      <c r="I143" s="39"/>
      <c r="J143" s="39">
        <v>0</v>
      </c>
      <c r="K143" s="39"/>
      <c r="L143" s="39">
        <v>0</v>
      </c>
      <c r="M143" s="39"/>
      <c r="N143" s="39">
        <v>0</v>
      </c>
      <c r="O143" s="39"/>
      <c r="P143" s="39">
        <v>0</v>
      </c>
      <c r="Q143" s="39">
        <v>0</v>
      </c>
      <c r="R143" s="39">
        <v>0</v>
      </c>
      <c r="S143" s="39">
        <v>0</v>
      </c>
      <c r="T143" s="39">
        <v>0</v>
      </c>
    </row>
    <row r="144" spans="1:20" s="32" customFormat="1" ht="34.5" customHeight="1">
      <c r="A144" s="50" t="s">
        <v>114</v>
      </c>
      <c r="B144" s="50"/>
      <c r="C144" s="39">
        <f>SUM(C145:C151)</f>
        <v>29018718.439999998</v>
      </c>
      <c r="D144" s="39">
        <f aca="true" t="shared" si="12" ref="D144:T144">SUM(D145:D151)</f>
        <v>0</v>
      </c>
      <c r="E144" s="40">
        <f t="shared" si="12"/>
        <v>14</v>
      </c>
      <c r="F144" s="39">
        <f t="shared" si="12"/>
        <v>22248518</v>
      </c>
      <c r="G144" s="39">
        <f t="shared" si="12"/>
        <v>0</v>
      </c>
      <c r="H144" s="39">
        <f t="shared" si="12"/>
        <v>0</v>
      </c>
      <c r="I144" s="39">
        <f t="shared" si="12"/>
        <v>0</v>
      </c>
      <c r="J144" s="39">
        <f t="shared" si="12"/>
        <v>0</v>
      </c>
      <c r="K144" s="39">
        <f t="shared" si="12"/>
        <v>0</v>
      </c>
      <c r="L144" s="39">
        <f t="shared" si="12"/>
        <v>0</v>
      </c>
      <c r="M144" s="39">
        <f t="shared" si="12"/>
        <v>0</v>
      </c>
      <c r="N144" s="39">
        <f t="shared" si="12"/>
        <v>0</v>
      </c>
      <c r="O144" s="39">
        <f t="shared" si="12"/>
        <v>0</v>
      </c>
      <c r="P144" s="39">
        <f t="shared" si="12"/>
        <v>0</v>
      </c>
      <c r="Q144" s="39">
        <f t="shared" si="12"/>
        <v>6770200.44</v>
      </c>
      <c r="R144" s="39">
        <f t="shared" si="12"/>
        <v>0</v>
      </c>
      <c r="S144" s="39">
        <f t="shared" si="12"/>
        <v>0</v>
      </c>
      <c r="T144" s="39">
        <f t="shared" si="12"/>
        <v>0</v>
      </c>
    </row>
    <row r="145" spans="1:20" s="32" customFormat="1" ht="50.25">
      <c r="A145" s="37">
        <v>121</v>
      </c>
      <c r="B145" s="38" t="s">
        <v>20</v>
      </c>
      <c r="C145" s="39">
        <f aca="true" t="shared" si="13" ref="C145:C151">D145+F145+H145+J145+L145+N145+P145+Q145+R145+S145+T145</f>
        <v>1529932</v>
      </c>
      <c r="D145" s="39">
        <v>0</v>
      </c>
      <c r="E145" s="40">
        <v>1</v>
      </c>
      <c r="F145" s="39">
        <v>1529932</v>
      </c>
      <c r="G145" s="39"/>
      <c r="H145" s="39">
        <v>0</v>
      </c>
      <c r="I145" s="39"/>
      <c r="J145" s="39">
        <v>0</v>
      </c>
      <c r="K145" s="39"/>
      <c r="L145" s="39">
        <v>0</v>
      </c>
      <c r="M145" s="39"/>
      <c r="N145" s="39">
        <v>0</v>
      </c>
      <c r="O145" s="39"/>
      <c r="P145" s="39">
        <v>0</v>
      </c>
      <c r="Q145" s="39">
        <v>0</v>
      </c>
      <c r="R145" s="39">
        <v>0</v>
      </c>
      <c r="S145" s="39">
        <v>0</v>
      </c>
      <c r="T145" s="39">
        <v>0</v>
      </c>
    </row>
    <row r="146" spans="1:20" s="32" customFormat="1" ht="33">
      <c r="A146" s="37">
        <v>122</v>
      </c>
      <c r="B146" s="38" t="s">
        <v>243</v>
      </c>
      <c r="C146" s="39">
        <f t="shared" si="13"/>
        <v>3230998</v>
      </c>
      <c r="D146" s="39">
        <v>0</v>
      </c>
      <c r="E146" s="40">
        <v>2</v>
      </c>
      <c r="F146" s="39">
        <v>3230998</v>
      </c>
      <c r="G146" s="39"/>
      <c r="H146" s="39">
        <v>0</v>
      </c>
      <c r="I146" s="39"/>
      <c r="J146" s="39">
        <v>0</v>
      </c>
      <c r="K146" s="39"/>
      <c r="L146" s="39">
        <v>0</v>
      </c>
      <c r="M146" s="39"/>
      <c r="N146" s="39">
        <v>0</v>
      </c>
      <c r="O146" s="39"/>
      <c r="P146" s="39">
        <v>0</v>
      </c>
      <c r="Q146" s="39">
        <v>0</v>
      </c>
      <c r="R146" s="39">
        <v>0</v>
      </c>
      <c r="S146" s="39">
        <v>0</v>
      </c>
      <c r="T146" s="39">
        <v>0</v>
      </c>
    </row>
    <row r="147" spans="1:20" s="32" customFormat="1" ht="50.25">
      <c r="A147" s="37">
        <v>123</v>
      </c>
      <c r="B147" s="38" t="s">
        <v>244</v>
      </c>
      <c r="C147" s="39">
        <f t="shared" si="13"/>
        <v>5868302</v>
      </c>
      <c r="D147" s="39">
        <v>0</v>
      </c>
      <c r="E147" s="40">
        <v>4</v>
      </c>
      <c r="F147" s="39">
        <v>5868302</v>
      </c>
      <c r="G147" s="39"/>
      <c r="H147" s="39">
        <v>0</v>
      </c>
      <c r="I147" s="39"/>
      <c r="J147" s="39">
        <v>0</v>
      </c>
      <c r="K147" s="39"/>
      <c r="L147" s="39">
        <v>0</v>
      </c>
      <c r="M147" s="39"/>
      <c r="N147" s="39">
        <v>0</v>
      </c>
      <c r="O147" s="39"/>
      <c r="P147" s="39">
        <v>0</v>
      </c>
      <c r="Q147" s="39">
        <v>0</v>
      </c>
      <c r="R147" s="39">
        <v>0</v>
      </c>
      <c r="S147" s="39">
        <v>0</v>
      </c>
      <c r="T147" s="39">
        <v>0</v>
      </c>
    </row>
    <row r="148" spans="1:20" s="32" customFormat="1" ht="52.5" customHeight="1">
      <c r="A148" s="37">
        <v>124</v>
      </c>
      <c r="B148" s="38" t="s">
        <v>21</v>
      </c>
      <c r="C148" s="39">
        <f t="shared" si="13"/>
        <v>3264586</v>
      </c>
      <c r="D148" s="39">
        <v>0</v>
      </c>
      <c r="E148" s="40">
        <v>2</v>
      </c>
      <c r="F148" s="39">
        <v>3264586</v>
      </c>
      <c r="G148" s="39"/>
      <c r="H148" s="39">
        <v>0</v>
      </c>
      <c r="I148" s="39"/>
      <c r="J148" s="39">
        <v>0</v>
      </c>
      <c r="K148" s="39"/>
      <c r="L148" s="39">
        <v>0</v>
      </c>
      <c r="M148" s="39"/>
      <c r="N148" s="39">
        <v>0</v>
      </c>
      <c r="O148" s="39"/>
      <c r="P148" s="39">
        <v>0</v>
      </c>
      <c r="Q148" s="39">
        <v>0</v>
      </c>
      <c r="R148" s="39">
        <v>0</v>
      </c>
      <c r="S148" s="39">
        <v>0</v>
      </c>
      <c r="T148" s="39">
        <v>0</v>
      </c>
    </row>
    <row r="149" spans="1:20" s="32" customFormat="1" ht="50.25">
      <c r="A149" s="37">
        <v>125</v>
      </c>
      <c r="B149" s="38" t="s">
        <v>245</v>
      </c>
      <c r="C149" s="39">
        <f t="shared" si="13"/>
        <v>3385100.22</v>
      </c>
      <c r="D149" s="39">
        <v>0</v>
      </c>
      <c r="E149" s="40"/>
      <c r="F149" s="39">
        <v>0</v>
      </c>
      <c r="G149" s="39"/>
      <c r="H149" s="39">
        <v>0</v>
      </c>
      <c r="I149" s="39"/>
      <c r="J149" s="39">
        <v>0</v>
      </c>
      <c r="K149" s="39"/>
      <c r="L149" s="39">
        <v>0</v>
      </c>
      <c r="M149" s="39"/>
      <c r="N149" s="39">
        <v>0</v>
      </c>
      <c r="O149" s="39"/>
      <c r="P149" s="39">
        <v>0</v>
      </c>
      <c r="Q149" s="39">
        <v>3385100.22</v>
      </c>
      <c r="R149" s="39">
        <v>0</v>
      </c>
      <c r="S149" s="39">
        <v>0</v>
      </c>
      <c r="T149" s="39">
        <v>0</v>
      </c>
    </row>
    <row r="150" spans="1:20" s="32" customFormat="1" ht="50.25">
      <c r="A150" s="37">
        <v>126</v>
      </c>
      <c r="B150" s="38" t="s">
        <v>246</v>
      </c>
      <c r="C150" s="39">
        <f t="shared" si="13"/>
        <v>3385100.22</v>
      </c>
      <c r="D150" s="39">
        <v>0</v>
      </c>
      <c r="E150" s="40"/>
      <c r="F150" s="39">
        <v>0</v>
      </c>
      <c r="G150" s="39"/>
      <c r="H150" s="39">
        <v>0</v>
      </c>
      <c r="I150" s="39"/>
      <c r="J150" s="39">
        <v>0</v>
      </c>
      <c r="K150" s="39"/>
      <c r="L150" s="39">
        <v>0</v>
      </c>
      <c r="M150" s="39"/>
      <c r="N150" s="39">
        <v>0</v>
      </c>
      <c r="O150" s="39"/>
      <c r="P150" s="39">
        <v>0</v>
      </c>
      <c r="Q150" s="39">
        <v>3385100.22</v>
      </c>
      <c r="R150" s="39">
        <v>0</v>
      </c>
      <c r="S150" s="39">
        <v>0</v>
      </c>
      <c r="T150" s="39">
        <v>0</v>
      </c>
    </row>
    <row r="151" spans="1:20" s="32" customFormat="1" ht="33">
      <c r="A151" s="37">
        <v>127</v>
      </c>
      <c r="B151" s="38" t="s">
        <v>247</v>
      </c>
      <c r="C151" s="39">
        <f t="shared" si="13"/>
        <v>8354700</v>
      </c>
      <c r="D151" s="39">
        <v>0</v>
      </c>
      <c r="E151" s="40">
        <v>5</v>
      </c>
      <c r="F151" s="39">
        <v>8354700</v>
      </c>
      <c r="G151" s="39"/>
      <c r="H151" s="39">
        <v>0</v>
      </c>
      <c r="I151" s="39"/>
      <c r="J151" s="39">
        <v>0</v>
      </c>
      <c r="K151" s="39"/>
      <c r="L151" s="39">
        <v>0</v>
      </c>
      <c r="M151" s="39"/>
      <c r="N151" s="39">
        <v>0</v>
      </c>
      <c r="O151" s="39"/>
      <c r="P151" s="39">
        <v>0</v>
      </c>
      <c r="Q151" s="39">
        <v>0</v>
      </c>
      <c r="R151" s="39">
        <v>0</v>
      </c>
      <c r="S151" s="39">
        <v>0</v>
      </c>
      <c r="T151" s="39">
        <v>0</v>
      </c>
    </row>
    <row r="152" spans="1:20" s="32" customFormat="1" ht="22.5" customHeight="1">
      <c r="A152" s="50" t="s">
        <v>77</v>
      </c>
      <c r="B152" s="50"/>
      <c r="C152" s="39">
        <f>SUM(C153:C176)</f>
        <v>40899195.81</v>
      </c>
      <c r="D152" s="39">
        <f aca="true" t="shared" si="14" ref="D152:T152">SUM(D153:D176)</f>
        <v>0</v>
      </c>
      <c r="E152" s="40">
        <f t="shared" si="14"/>
        <v>0</v>
      </c>
      <c r="F152" s="39">
        <f t="shared" si="14"/>
        <v>0</v>
      </c>
      <c r="G152" s="39">
        <f t="shared" si="14"/>
        <v>18567.7</v>
      </c>
      <c r="H152" s="39">
        <f t="shared" si="14"/>
        <v>40899195.81</v>
      </c>
      <c r="I152" s="39">
        <f t="shared" si="14"/>
        <v>0</v>
      </c>
      <c r="J152" s="39">
        <f t="shared" si="14"/>
        <v>0</v>
      </c>
      <c r="K152" s="39">
        <f t="shared" si="14"/>
        <v>0</v>
      </c>
      <c r="L152" s="39">
        <f t="shared" si="14"/>
        <v>0</v>
      </c>
      <c r="M152" s="39">
        <f t="shared" si="14"/>
        <v>0</v>
      </c>
      <c r="N152" s="39">
        <f t="shared" si="14"/>
        <v>0</v>
      </c>
      <c r="O152" s="39">
        <f t="shared" si="14"/>
        <v>0</v>
      </c>
      <c r="P152" s="39">
        <f t="shared" si="14"/>
        <v>0</v>
      </c>
      <c r="Q152" s="39">
        <f t="shared" si="14"/>
        <v>0</v>
      </c>
      <c r="R152" s="39">
        <f t="shared" si="14"/>
        <v>0</v>
      </c>
      <c r="S152" s="39">
        <f t="shared" si="14"/>
        <v>0</v>
      </c>
      <c r="T152" s="39">
        <f t="shared" si="14"/>
        <v>0</v>
      </c>
    </row>
    <row r="153" spans="1:20" s="32" customFormat="1" ht="50.25">
      <c r="A153" s="37">
        <v>128</v>
      </c>
      <c r="B153" s="38" t="s">
        <v>26</v>
      </c>
      <c r="C153" s="39">
        <f aca="true" t="shared" si="15" ref="C153:C176">D153+F153+H153+J153+L153+N153+P153+Q153+R153+S153+T153</f>
        <v>2217300.3</v>
      </c>
      <c r="D153" s="39">
        <v>0</v>
      </c>
      <c r="E153" s="40"/>
      <c r="F153" s="39">
        <v>0</v>
      </c>
      <c r="G153" s="39">
        <v>1035</v>
      </c>
      <c r="H153" s="39">
        <v>2217300.3</v>
      </c>
      <c r="I153" s="39"/>
      <c r="J153" s="39">
        <v>0</v>
      </c>
      <c r="K153" s="39"/>
      <c r="L153" s="39">
        <v>0</v>
      </c>
      <c r="M153" s="39"/>
      <c r="N153" s="39">
        <v>0</v>
      </c>
      <c r="O153" s="39"/>
      <c r="P153" s="39">
        <v>0</v>
      </c>
      <c r="Q153" s="39">
        <v>0</v>
      </c>
      <c r="R153" s="39">
        <v>0</v>
      </c>
      <c r="S153" s="39">
        <v>0</v>
      </c>
      <c r="T153" s="39">
        <v>0</v>
      </c>
    </row>
    <row r="154" spans="1:20" s="32" customFormat="1" ht="50.25">
      <c r="A154" s="37">
        <v>129</v>
      </c>
      <c r="B154" s="44" t="s">
        <v>465</v>
      </c>
      <c r="C154" s="39">
        <f t="shared" si="15"/>
        <v>768066.72</v>
      </c>
      <c r="D154" s="39">
        <v>0</v>
      </c>
      <c r="E154" s="40"/>
      <c r="F154" s="39">
        <v>0</v>
      </c>
      <c r="G154" s="39">
        <v>455</v>
      </c>
      <c r="H154" s="39">
        <v>768066.72</v>
      </c>
      <c r="I154" s="39"/>
      <c r="J154" s="39">
        <v>0</v>
      </c>
      <c r="K154" s="39"/>
      <c r="L154" s="39">
        <v>0</v>
      </c>
      <c r="M154" s="39"/>
      <c r="N154" s="39">
        <v>0</v>
      </c>
      <c r="O154" s="39"/>
      <c r="P154" s="39">
        <v>0</v>
      </c>
      <c r="Q154" s="39">
        <v>0</v>
      </c>
      <c r="R154" s="39">
        <v>0</v>
      </c>
      <c r="S154" s="39">
        <v>0</v>
      </c>
      <c r="T154" s="39">
        <v>0</v>
      </c>
    </row>
    <row r="155" spans="1:20" s="32" customFormat="1" ht="50.25">
      <c r="A155" s="37">
        <v>130</v>
      </c>
      <c r="B155" s="44" t="s">
        <v>466</v>
      </c>
      <c r="C155" s="39">
        <f t="shared" si="15"/>
        <v>1278622.04</v>
      </c>
      <c r="D155" s="39">
        <v>0</v>
      </c>
      <c r="E155" s="40"/>
      <c r="F155" s="39">
        <v>0</v>
      </c>
      <c r="G155" s="39">
        <v>652.8</v>
      </c>
      <c r="H155" s="39">
        <v>1278622.04</v>
      </c>
      <c r="I155" s="39"/>
      <c r="J155" s="39">
        <v>0</v>
      </c>
      <c r="K155" s="39"/>
      <c r="L155" s="39">
        <v>0</v>
      </c>
      <c r="M155" s="39"/>
      <c r="N155" s="39">
        <v>0</v>
      </c>
      <c r="O155" s="39"/>
      <c r="P155" s="39">
        <v>0</v>
      </c>
      <c r="Q155" s="39">
        <v>0</v>
      </c>
      <c r="R155" s="39">
        <v>0</v>
      </c>
      <c r="S155" s="39">
        <v>0</v>
      </c>
      <c r="T155" s="39">
        <v>0</v>
      </c>
    </row>
    <row r="156" spans="1:20" s="32" customFormat="1" ht="50.25">
      <c r="A156" s="37">
        <v>131</v>
      </c>
      <c r="B156" s="38" t="s">
        <v>27</v>
      </c>
      <c r="C156" s="39">
        <f t="shared" si="15"/>
        <v>1419286.3</v>
      </c>
      <c r="D156" s="39">
        <v>0</v>
      </c>
      <c r="E156" s="40"/>
      <c r="F156" s="39">
        <v>0</v>
      </c>
      <c r="G156" s="39">
        <v>640</v>
      </c>
      <c r="H156" s="39">
        <v>1419286.3</v>
      </c>
      <c r="I156" s="39"/>
      <c r="J156" s="39">
        <v>0</v>
      </c>
      <c r="K156" s="39"/>
      <c r="L156" s="39">
        <v>0</v>
      </c>
      <c r="M156" s="39"/>
      <c r="N156" s="39">
        <v>0</v>
      </c>
      <c r="O156" s="39"/>
      <c r="P156" s="39">
        <v>0</v>
      </c>
      <c r="Q156" s="39">
        <v>0</v>
      </c>
      <c r="R156" s="39">
        <v>0</v>
      </c>
      <c r="S156" s="39">
        <v>0</v>
      </c>
      <c r="T156" s="39">
        <v>0</v>
      </c>
    </row>
    <row r="157" spans="1:20" s="32" customFormat="1" ht="50.25">
      <c r="A157" s="37">
        <v>132</v>
      </c>
      <c r="B157" s="38" t="s">
        <v>248</v>
      </c>
      <c r="C157" s="39">
        <f t="shared" si="15"/>
        <v>1031434.46</v>
      </c>
      <c r="D157" s="39">
        <v>0</v>
      </c>
      <c r="E157" s="40"/>
      <c r="F157" s="39">
        <v>0</v>
      </c>
      <c r="G157" s="39">
        <v>409</v>
      </c>
      <c r="H157" s="39">
        <v>1031434.46</v>
      </c>
      <c r="I157" s="39"/>
      <c r="J157" s="39">
        <v>0</v>
      </c>
      <c r="K157" s="39"/>
      <c r="L157" s="39">
        <v>0</v>
      </c>
      <c r="M157" s="39"/>
      <c r="N157" s="39">
        <v>0</v>
      </c>
      <c r="O157" s="39"/>
      <c r="P157" s="39">
        <v>0</v>
      </c>
      <c r="Q157" s="39">
        <v>0</v>
      </c>
      <c r="R157" s="39">
        <v>0</v>
      </c>
      <c r="S157" s="39">
        <v>0</v>
      </c>
      <c r="T157" s="39">
        <v>0</v>
      </c>
    </row>
    <row r="158" spans="1:20" s="32" customFormat="1" ht="50.25">
      <c r="A158" s="37">
        <v>133</v>
      </c>
      <c r="B158" s="38" t="s">
        <v>249</v>
      </c>
      <c r="C158" s="39">
        <f t="shared" si="15"/>
        <v>1699120.48</v>
      </c>
      <c r="D158" s="39">
        <v>0</v>
      </c>
      <c r="E158" s="40"/>
      <c r="F158" s="39">
        <v>0</v>
      </c>
      <c r="G158" s="39">
        <v>795</v>
      </c>
      <c r="H158" s="39">
        <v>1699120.48</v>
      </c>
      <c r="I158" s="39"/>
      <c r="J158" s="39">
        <v>0</v>
      </c>
      <c r="K158" s="39"/>
      <c r="L158" s="39">
        <v>0</v>
      </c>
      <c r="M158" s="39"/>
      <c r="N158" s="39">
        <v>0</v>
      </c>
      <c r="O158" s="39"/>
      <c r="P158" s="39">
        <v>0</v>
      </c>
      <c r="Q158" s="39">
        <v>0</v>
      </c>
      <c r="R158" s="39">
        <v>0</v>
      </c>
      <c r="S158" s="39">
        <v>0</v>
      </c>
      <c r="T158" s="39">
        <v>0</v>
      </c>
    </row>
    <row r="159" spans="1:20" s="32" customFormat="1" ht="50.25">
      <c r="A159" s="37">
        <v>134</v>
      </c>
      <c r="B159" s="44" t="s">
        <v>470</v>
      </c>
      <c r="C159" s="39">
        <f t="shared" si="15"/>
        <v>1667699.9</v>
      </c>
      <c r="D159" s="39">
        <v>0</v>
      </c>
      <c r="E159" s="40"/>
      <c r="F159" s="39">
        <v>0</v>
      </c>
      <c r="G159" s="39">
        <v>795</v>
      </c>
      <c r="H159" s="39">
        <v>1667699.9</v>
      </c>
      <c r="I159" s="39"/>
      <c r="J159" s="39">
        <v>0</v>
      </c>
      <c r="K159" s="39"/>
      <c r="L159" s="39">
        <v>0</v>
      </c>
      <c r="M159" s="39"/>
      <c r="N159" s="39">
        <v>0</v>
      </c>
      <c r="O159" s="39"/>
      <c r="P159" s="39">
        <v>0</v>
      </c>
      <c r="Q159" s="39">
        <v>0</v>
      </c>
      <c r="R159" s="39">
        <v>0</v>
      </c>
      <c r="S159" s="39">
        <v>0</v>
      </c>
      <c r="T159" s="39">
        <v>0</v>
      </c>
    </row>
    <row r="160" spans="1:20" s="32" customFormat="1" ht="33">
      <c r="A160" s="37">
        <v>135</v>
      </c>
      <c r="B160" s="38" t="s">
        <v>250</v>
      </c>
      <c r="C160" s="39">
        <f t="shared" si="15"/>
        <v>2586909.43</v>
      </c>
      <c r="D160" s="39">
        <v>0</v>
      </c>
      <c r="E160" s="40"/>
      <c r="F160" s="39">
        <v>0</v>
      </c>
      <c r="G160" s="39">
        <v>1196</v>
      </c>
      <c r="H160" s="39">
        <v>2586909.43</v>
      </c>
      <c r="I160" s="39"/>
      <c r="J160" s="39">
        <v>0</v>
      </c>
      <c r="K160" s="39"/>
      <c r="L160" s="39">
        <v>0</v>
      </c>
      <c r="M160" s="39"/>
      <c r="N160" s="39">
        <v>0</v>
      </c>
      <c r="O160" s="39"/>
      <c r="P160" s="39">
        <v>0</v>
      </c>
      <c r="Q160" s="39">
        <v>0</v>
      </c>
      <c r="R160" s="39">
        <v>0</v>
      </c>
      <c r="S160" s="39">
        <v>0</v>
      </c>
      <c r="T160" s="39">
        <v>0</v>
      </c>
    </row>
    <row r="161" spans="1:20" s="32" customFormat="1" ht="33">
      <c r="A161" s="37">
        <v>136</v>
      </c>
      <c r="B161" s="38" t="s">
        <v>251</v>
      </c>
      <c r="C161" s="39">
        <f t="shared" si="15"/>
        <v>2961987.68</v>
      </c>
      <c r="D161" s="39">
        <v>0</v>
      </c>
      <c r="E161" s="40"/>
      <c r="F161" s="39">
        <v>0</v>
      </c>
      <c r="G161" s="39">
        <v>1059</v>
      </c>
      <c r="H161" s="39">
        <v>2961987.68</v>
      </c>
      <c r="I161" s="39"/>
      <c r="J161" s="39">
        <v>0</v>
      </c>
      <c r="K161" s="39"/>
      <c r="L161" s="39">
        <v>0</v>
      </c>
      <c r="M161" s="39"/>
      <c r="N161" s="39">
        <v>0</v>
      </c>
      <c r="O161" s="39"/>
      <c r="P161" s="39">
        <v>0</v>
      </c>
      <c r="Q161" s="39">
        <v>0</v>
      </c>
      <c r="R161" s="39">
        <v>0</v>
      </c>
      <c r="S161" s="39">
        <v>0</v>
      </c>
      <c r="T161" s="39">
        <v>0</v>
      </c>
    </row>
    <row r="162" spans="1:20" s="32" customFormat="1" ht="33">
      <c r="A162" s="37">
        <v>137</v>
      </c>
      <c r="B162" s="38" t="s">
        <v>252</v>
      </c>
      <c r="C162" s="39">
        <f t="shared" si="15"/>
        <v>2133001.78</v>
      </c>
      <c r="D162" s="39">
        <v>0</v>
      </c>
      <c r="E162" s="40"/>
      <c r="F162" s="39">
        <v>0</v>
      </c>
      <c r="G162" s="39">
        <v>1070</v>
      </c>
      <c r="H162" s="39">
        <v>2133001.78</v>
      </c>
      <c r="I162" s="39"/>
      <c r="J162" s="39">
        <v>0</v>
      </c>
      <c r="K162" s="39"/>
      <c r="L162" s="39">
        <v>0</v>
      </c>
      <c r="M162" s="39"/>
      <c r="N162" s="39">
        <v>0</v>
      </c>
      <c r="O162" s="39"/>
      <c r="P162" s="39">
        <v>0</v>
      </c>
      <c r="Q162" s="39">
        <v>0</v>
      </c>
      <c r="R162" s="39">
        <v>0</v>
      </c>
      <c r="S162" s="39">
        <v>0</v>
      </c>
      <c r="T162" s="39">
        <v>0</v>
      </c>
    </row>
    <row r="163" spans="1:20" s="32" customFormat="1" ht="50.25">
      <c r="A163" s="37">
        <v>138</v>
      </c>
      <c r="B163" s="38" t="s">
        <v>253</v>
      </c>
      <c r="C163" s="39">
        <f t="shared" si="15"/>
        <v>2510484.55</v>
      </c>
      <c r="D163" s="39">
        <v>0</v>
      </c>
      <c r="E163" s="40"/>
      <c r="F163" s="39">
        <v>0</v>
      </c>
      <c r="G163" s="39">
        <v>1100</v>
      </c>
      <c r="H163" s="39">
        <v>2510484.55</v>
      </c>
      <c r="I163" s="39"/>
      <c r="J163" s="39">
        <v>0</v>
      </c>
      <c r="K163" s="39"/>
      <c r="L163" s="39">
        <v>0</v>
      </c>
      <c r="M163" s="39"/>
      <c r="N163" s="39">
        <v>0</v>
      </c>
      <c r="O163" s="39"/>
      <c r="P163" s="39">
        <v>0</v>
      </c>
      <c r="Q163" s="39">
        <v>0</v>
      </c>
      <c r="R163" s="39">
        <v>0</v>
      </c>
      <c r="S163" s="39">
        <v>0</v>
      </c>
      <c r="T163" s="39">
        <v>0</v>
      </c>
    </row>
    <row r="164" spans="1:20" s="32" customFormat="1" ht="66.75">
      <c r="A164" s="37">
        <v>139</v>
      </c>
      <c r="B164" s="38" t="s">
        <v>254</v>
      </c>
      <c r="C164" s="39">
        <f t="shared" si="15"/>
        <v>1321719.18</v>
      </c>
      <c r="D164" s="39">
        <v>0</v>
      </c>
      <c r="E164" s="40"/>
      <c r="F164" s="39">
        <v>0</v>
      </c>
      <c r="G164" s="39">
        <v>763</v>
      </c>
      <c r="H164" s="39">
        <v>1321719.18</v>
      </c>
      <c r="I164" s="39"/>
      <c r="J164" s="39">
        <v>0</v>
      </c>
      <c r="K164" s="39"/>
      <c r="L164" s="39">
        <v>0</v>
      </c>
      <c r="M164" s="39"/>
      <c r="N164" s="39">
        <v>0</v>
      </c>
      <c r="O164" s="39"/>
      <c r="P164" s="39">
        <v>0</v>
      </c>
      <c r="Q164" s="39">
        <v>0</v>
      </c>
      <c r="R164" s="39">
        <v>0</v>
      </c>
      <c r="S164" s="39">
        <v>0</v>
      </c>
      <c r="T164" s="39">
        <v>0</v>
      </c>
    </row>
    <row r="165" spans="1:20" s="32" customFormat="1" ht="66.75">
      <c r="A165" s="37">
        <v>140</v>
      </c>
      <c r="B165" s="38" t="s">
        <v>255</v>
      </c>
      <c r="C165" s="39">
        <f t="shared" si="15"/>
        <v>1078724.04</v>
      </c>
      <c r="D165" s="39">
        <v>0</v>
      </c>
      <c r="E165" s="40"/>
      <c r="F165" s="39">
        <v>0</v>
      </c>
      <c r="G165" s="39">
        <v>436</v>
      </c>
      <c r="H165" s="39">
        <v>1078724.04</v>
      </c>
      <c r="I165" s="39"/>
      <c r="J165" s="39">
        <v>0</v>
      </c>
      <c r="K165" s="39"/>
      <c r="L165" s="39">
        <v>0</v>
      </c>
      <c r="M165" s="39"/>
      <c r="N165" s="39">
        <v>0</v>
      </c>
      <c r="O165" s="39"/>
      <c r="P165" s="39">
        <v>0</v>
      </c>
      <c r="Q165" s="39">
        <v>0</v>
      </c>
      <c r="R165" s="39">
        <v>0</v>
      </c>
      <c r="S165" s="39">
        <v>0</v>
      </c>
      <c r="T165" s="39">
        <v>0</v>
      </c>
    </row>
    <row r="166" spans="1:20" s="32" customFormat="1" ht="66.75">
      <c r="A166" s="37">
        <v>141</v>
      </c>
      <c r="B166" s="38" t="s">
        <v>256</v>
      </c>
      <c r="C166" s="39">
        <f t="shared" si="15"/>
        <v>505460.08</v>
      </c>
      <c r="D166" s="39">
        <v>0</v>
      </c>
      <c r="E166" s="40"/>
      <c r="F166" s="39">
        <v>0</v>
      </c>
      <c r="G166" s="39">
        <v>201</v>
      </c>
      <c r="H166" s="39">
        <v>505460.08</v>
      </c>
      <c r="I166" s="39"/>
      <c r="J166" s="39">
        <v>0</v>
      </c>
      <c r="K166" s="39"/>
      <c r="L166" s="39">
        <v>0</v>
      </c>
      <c r="M166" s="39"/>
      <c r="N166" s="39">
        <v>0</v>
      </c>
      <c r="O166" s="39"/>
      <c r="P166" s="39">
        <v>0</v>
      </c>
      <c r="Q166" s="39">
        <v>0</v>
      </c>
      <c r="R166" s="39">
        <v>0</v>
      </c>
      <c r="S166" s="39">
        <v>0</v>
      </c>
      <c r="T166" s="39">
        <v>0</v>
      </c>
    </row>
    <row r="167" spans="1:20" s="32" customFormat="1" ht="66.75">
      <c r="A167" s="37">
        <v>142</v>
      </c>
      <c r="B167" s="38" t="s">
        <v>257</v>
      </c>
      <c r="C167" s="39">
        <f t="shared" si="15"/>
        <v>538907.18</v>
      </c>
      <c r="D167" s="39">
        <v>0</v>
      </c>
      <c r="E167" s="40"/>
      <c r="F167" s="39">
        <v>0</v>
      </c>
      <c r="G167" s="39">
        <v>212</v>
      </c>
      <c r="H167" s="39">
        <v>538907.18</v>
      </c>
      <c r="I167" s="39"/>
      <c r="J167" s="39">
        <v>0</v>
      </c>
      <c r="K167" s="39"/>
      <c r="L167" s="39">
        <v>0</v>
      </c>
      <c r="M167" s="39"/>
      <c r="N167" s="39">
        <v>0</v>
      </c>
      <c r="O167" s="39"/>
      <c r="P167" s="39">
        <v>0</v>
      </c>
      <c r="Q167" s="39">
        <v>0</v>
      </c>
      <c r="R167" s="39">
        <v>0</v>
      </c>
      <c r="S167" s="39">
        <v>0</v>
      </c>
      <c r="T167" s="39">
        <v>0</v>
      </c>
    </row>
    <row r="168" spans="1:20" s="32" customFormat="1" ht="66.75">
      <c r="A168" s="37">
        <v>143</v>
      </c>
      <c r="B168" s="38" t="s">
        <v>258</v>
      </c>
      <c r="C168" s="39">
        <f t="shared" si="15"/>
        <v>1768469.54</v>
      </c>
      <c r="D168" s="39">
        <v>0</v>
      </c>
      <c r="E168" s="40"/>
      <c r="F168" s="39">
        <v>0</v>
      </c>
      <c r="G168" s="39">
        <v>574</v>
      </c>
      <c r="H168" s="39">
        <v>1768469.54</v>
      </c>
      <c r="I168" s="39"/>
      <c r="J168" s="39">
        <v>0</v>
      </c>
      <c r="K168" s="39"/>
      <c r="L168" s="39">
        <v>0</v>
      </c>
      <c r="M168" s="39"/>
      <c r="N168" s="39">
        <v>0</v>
      </c>
      <c r="O168" s="39"/>
      <c r="P168" s="39">
        <v>0</v>
      </c>
      <c r="Q168" s="39">
        <v>0</v>
      </c>
      <c r="R168" s="39">
        <v>0</v>
      </c>
      <c r="S168" s="39">
        <v>0</v>
      </c>
      <c r="T168" s="39">
        <v>0</v>
      </c>
    </row>
    <row r="169" spans="1:20" s="32" customFormat="1" ht="66.75">
      <c r="A169" s="37">
        <v>144</v>
      </c>
      <c r="B169" s="38" t="s">
        <v>259</v>
      </c>
      <c r="C169" s="39">
        <f t="shared" si="15"/>
        <v>1751020.88</v>
      </c>
      <c r="D169" s="39">
        <v>0</v>
      </c>
      <c r="E169" s="40"/>
      <c r="F169" s="39">
        <v>0</v>
      </c>
      <c r="G169" s="39">
        <v>789</v>
      </c>
      <c r="H169" s="39">
        <v>1751020.88</v>
      </c>
      <c r="I169" s="39"/>
      <c r="J169" s="39">
        <v>0</v>
      </c>
      <c r="K169" s="39"/>
      <c r="L169" s="39">
        <v>0</v>
      </c>
      <c r="M169" s="39"/>
      <c r="N169" s="39">
        <v>0</v>
      </c>
      <c r="O169" s="39"/>
      <c r="P169" s="39">
        <v>0</v>
      </c>
      <c r="Q169" s="39">
        <v>0</v>
      </c>
      <c r="R169" s="39">
        <v>0</v>
      </c>
      <c r="S169" s="39">
        <v>0</v>
      </c>
      <c r="T169" s="39">
        <v>0</v>
      </c>
    </row>
    <row r="170" spans="1:20" s="32" customFormat="1" ht="66.75">
      <c r="A170" s="37">
        <v>145</v>
      </c>
      <c r="B170" s="38" t="s">
        <v>260</v>
      </c>
      <c r="C170" s="39">
        <f t="shared" si="15"/>
        <v>889074.15</v>
      </c>
      <c r="D170" s="39">
        <v>0</v>
      </c>
      <c r="E170" s="40"/>
      <c r="F170" s="39">
        <v>0</v>
      </c>
      <c r="G170" s="39">
        <v>350</v>
      </c>
      <c r="H170" s="39">
        <v>889074.15</v>
      </c>
      <c r="I170" s="39"/>
      <c r="J170" s="39">
        <v>0</v>
      </c>
      <c r="K170" s="39"/>
      <c r="L170" s="39">
        <v>0</v>
      </c>
      <c r="M170" s="39"/>
      <c r="N170" s="39">
        <v>0</v>
      </c>
      <c r="O170" s="39"/>
      <c r="P170" s="39">
        <v>0</v>
      </c>
      <c r="Q170" s="39">
        <v>0</v>
      </c>
      <c r="R170" s="39">
        <v>0</v>
      </c>
      <c r="S170" s="39">
        <v>0</v>
      </c>
      <c r="T170" s="39">
        <v>0</v>
      </c>
    </row>
    <row r="171" spans="1:20" s="32" customFormat="1" ht="66.75">
      <c r="A171" s="37">
        <v>146</v>
      </c>
      <c r="B171" s="38" t="s">
        <v>261</v>
      </c>
      <c r="C171" s="39">
        <f t="shared" si="15"/>
        <v>1663933.34</v>
      </c>
      <c r="D171" s="39">
        <v>0</v>
      </c>
      <c r="E171" s="40"/>
      <c r="F171" s="39">
        <v>0</v>
      </c>
      <c r="G171" s="39">
        <v>763</v>
      </c>
      <c r="H171" s="39">
        <v>1663933.34</v>
      </c>
      <c r="I171" s="39"/>
      <c r="J171" s="39">
        <v>0</v>
      </c>
      <c r="K171" s="39"/>
      <c r="L171" s="39">
        <v>0</v>
      </c>
      <c r="M171" s="39"/>
      <c r="N171" s="39">
        <v>0</v>
      </c>
      <c r="O171" s="39"/>
      <c r="P171" s="39">
        <v>0</v>
      </c>
      <c r="Q171" s="39">
        <v>0</v>
      </c>
      <c r="R171" s="39">
        <v>0</v>
      </c>
      <c r="S171" s="39">
        <v>0</v>
      </c>
      <c r="T171" s="39">
        <v>0</v>
      </c>
    </row>
    <row r="172" spans="1:20" s="32" customFormat="1" ht="33">
      <c r="A172" s="37">
        <v>147</v>
      </c>
      <c r="B172" s="38" t="s">
        <v>262</v>
      </c>
      <c r="C172" s="39">
        <f t="shared" si="15"/>
        <v>2955449.24</v>
      </c>
      <c r="D172" s="39">
        <v>0</v>
      </c>
      <c r="E172" s="40"/>
      <c r="F172" s="39">
        <v>0</v>
      </c>
      <c r="G172" s="39">
        <v>1439</v>
      </c>
      <c r="H172" s="39">
        <v>2955449.24</v>
      </c>
      <c r="I172" s="39"/>
      <c r="J172" s="39">
        <v>0</v>
      </c>
      <c r="K172" s="39"/>
      <c r="L172" s="39">
        <v>0</v>
      </c>
      <c r="M172" s="39"/>
      <c r="N172" s="39">
        <v>0</v>
      </c>
      <c r="O172" s="39"/>
      <c r="P172" s="39">
        <v>0</v>
      </c>
      <c r="Q172" s="39">
        <v>0</v>
      </c>
      <c r="R172" s="39">
        <v>0</v>
      </c>
      <c r="S172" s="39">
        <v>0</v>
      </c>
      <c r="T172" s="39">
        <v>0</v>
      </c>
    </row>
    <row r="173" spans="1:20" s="32" customFormat="1" ht="54" customHeight="1">
      <c r="A173" s="37">
        <v>148</v>
      </c>
      <c r="B173" s="38" t="s">
        <v>28</v>
      </c>
      <c r="C173" s="39">
        <f t="shared" si="15"/>
        <v>1022145.39</v>
      </c>
      <c r="D173" s="39">
        <v>0</v>
      </c>
      <c r="E173" s="40"/>
      <c r="F173" s="39">
        <v>0</v>
      </c>
      <c r="G173" s="39">
        <v>506</v>
      </c>
      <c r="H173" s="39">
        <v>1022145.39</v>
      </c>
      <c r="I173" s="39"/>
      <c r="J173" s="39">
        <v>0</v>
      </c>
      <c r="K173" s="39"/>
      <c r="L173" s="39">
        <v>0</v>
      </c>
      <c r="M173" s="39"/>
      <c r="N173" s="39">
        <v>0</v>
      </c>
      <c r="O173" s="39"/>
      <c r="P173" s="39">
        <v>0</v>
      </c>
      <c r="Q173" s="39">
        <v>0</v>
      </c>
      <c r="R173" s="39">
        <v>0</v>
      </c>
      <c r="S173" s="39">
        <v>0</v>
      </c>
      <c r="T173" s="39">
        <v>0</v>
      </c>
    </row>
    <row r="174" spans="1:20" s="32" customFormat="1" ht="50.25">
      <c r="A174" s="37">
        <v>149</v>
      </c>
      <c r="B174" s="38" t="s">
        <v>263</v>
      </c>
      <c r="C174" s="39">
        <f t="shared" si="15"/>
        <v>5540666.63</v>
      </c>
      <c r="D174" s="39">
        <v>0</v>
      </c>
      <c r="E174" s="40"/>
      <c r="F174" s="39">
        <v>0</v>
      </c>
      <c r="G174" s="39">
        <v>2217</v>
      </c>
      <c r="H174" s="39">
        <v>5540666.63</v>
      </c>
      <c r="I174" s="39"/>
      <c r="J174" s="39">
        <v>0</v>
      </c>
      <c r="K174" s="39"/>
      <c r="L174" s="39">
        <v>0</v>
      </c>
      <c r="M174" s="39"/>
      <c r="N174" s="39">
        <v>0</v>
      </c>
      <c r="O174" s="39"/>
      <c r="P174" s="39">
        <v>0</v>
      </c>
      <c r="Q174" s="39">
        <v>0</v>
      </c>
      <c r="R174" s="39">
        <v>0</v>
      </c>
      <c r="S174" s="39">
        <v>0</v>
      </c>
      <c r="T174" s="39">
        <v>0</v>
      </c>
    </row>
    <row r="175" spans="1:20" s="32" customFormat="1" ht="50.25">
      <c r="A175" s="37">
        <v>150</v>
      </c>
      <c r="B175" s="38" t="s">
        <v>264</v>
      </c>
      <c r="C175" s="39">
        <f t="shared" si="15"/>
        <v>836048.88</v>
      </c>
      <c r="D175" s="39">
        <v>0</v>
      </c>
      <c r="E175" s="40"/>
      <c r="F175" s="39">
        <v>0</v>
      </c>
      <c r="G175" s="39">
        <v>489</v>
      </c>
      <c r="H175" s="39">
        <v>836048.88</v>
      </c>
      <c r="I175" s="39"/>
      <c r="J175" s="39">
        <v>0</v>
      </c>
      <c r="K175" s="39"/>
      <c r="L175" s="39">
        <v>0</v>
      </c>
      <c r="M175" s="39"/>
      <c r="N175" s="39">
        <v>0</v>
      </c>
      <c r="O175" s="39"/>
      <c r="P175" s="39">
        <v>0</v>
      </c>
      <c r="Q175" s="39">
        <v>0</v>
      </c>
      <c r="R175" s="39">
        <v>0</v>
      </c>
      <c r="S175" s="39">
        <v>0</v>
      </c>
      <c r="T175" s="39">
        <v>0</v>
      </c>
    </row>
    <row r="176" spans="1:20" s="32" customFormat="1" ht="33">
      <c r="A176" s="37">
        <v>151</v>
      </c>
      <c r="B176" s="38" t="s">
        <v>265</v>
      </c>
      <c r="C176" s="39">
        <f t="shared" si="15"/>
        <v>753663.64</v>
      </c>
      <c r="D176" s="39">
        <v>0</v>
      </c>
      <c r="E176" s="40"/>
      <c r="F176" s="39">
        <v>0</v>
      </c>
      <c r="G176" s="39">
        <v>621.9</v>
      </c>
      <c r="H176" s="39">
        <v>753663.64</v>
      </c>
      <c r="I176" s="39"/>
      <c r="J176" s="39">
        <v>0</v>
      </c>
      <c r="K176" s="39"/>
      <c r="L176" s="39">
        <v>0</v>
      </c>
      <c r="M176" s="39"/>
      <c r="N176" s="39">
        <v>0</v>
      </c>
      <c r="O176" s="39"/>
      <c r="P176" s="39">
        <v>0</v>
      </c>
      <c r="Q176" s="39">
        <v>0</v>
      </c>
      <c r="R176" s="39">
        <v>0</v>
      </c>
      <c r="S176" s="39">
        <v>0</v>
      </c>
      <c r="T176" s="39">
        <v>0</v>
      </c>
    </row>
    <row r="177" spans="1:20" s="32" customFormat="1" ht="39" customHeight="1">
      <c r="A177" s="50" t="s">
        <v>115</v>
      </c>
      <c r="B177" s="50"/>
      <c r="C177" s="39">
        <f>SUM(C178:C182)</f>
        <v>5683676.91</v>
      </c>
      <c r="D177" s="39">
        <f aca="true" t="shared" si="16" ref="D177:T177">SUM(D178:D182)</f>
        <v>234279.59</v>
      </c>
      <c r="E177" s="40">
        <f t="shared" si="16"/>
        <v>0</v>
      </c>
      <c r="F177" s="39">
        <f t="shared" si="16"/>
        <v>0</v>
      </c>
      <c r="G177" s="39">
        <f t="shared" si="16"/>
        <v>2284.6</v>
      </c>
      <c r="H177" s="39">
        <f t="shared" si="16"/>
        <v>3143135.32</v>
      </c>
      <c r="I177" s="39">
        <f t="shared" si="16"/>
        <v>0</v>
      </c>
      <c r="J177" s="39">
        <f t="shared" si="16"/>
        <v>0</v>
      </c>
      <c r="K177" s="39">
        <f t="shared" si="16"/>
        <v>530</v>
      </c>
      <c r="L177" s="39">
        <f t="shared" si="16"/>
        <v>458288</v>
      </c>
      <c r="M177" s="39">
        <f t="shared" si="16"/>
        <v>0</v>
      </c>
      <c r="N177" s="39">
        <f t="shared" si="16"/>
        <v>0</v>
      </c>
      <c r="O177" s="39">
        <f t="shared" si="16"/>
        <v>1708.3</v>
      </c>
      <c r="P177" s="39">
        <f t="shared" si="16"/>
        <v>1847974</v>
      </c>
      <c r="Q177" s="39">
        <f t="shared" si="16"/>
        <v>0</v>
      </c>
      <c r="R177" s="39">
        <f t="shared" si="16"/>
        <v>0</v>
      </c>
      <c r="S177" s="39">
        <f t="shared" si="16"/>
        <v>0</v>
      </c>
      <c r="T177" s="39">
        <f t="shared" si="16"/>
        <v>0</v>
      </c>
    </row>
    <row r="178" spans="1:20" s="32" customFormat="1" ht="50.25">
      <c r="A178" s="37">
        <v>152</v>
      </c>
      <c r="B178" s="38" t="s">
        <v>266</v>
      </c>
      <c r="C178" s="39">
        <f>D178+F178+H178+J178+L178+N178+P178+Q178+R178+S178+T178</f>
        <v>1731327</v>
      </c>
      <c r="D178" s="39">
        <v>0</v>
      </c>
      <c r="E178" s="40"/>
      <c r="F178" s="39">
        <v>0</v>
      </c>
      <c r="G178" s="39">
        <v>512</v>
      </c>
      <c r="H178" s="39">
        <v>712248</v>
      </c>
      <c r="I178" s="39"/>
      <c r="J178" s="39">
        <v>0</v>
      </c>
      <c r="K178" s="39">
        <v>204</v>
      </c>
      <c r="L178" s="39">
        <v>149702</v>
      </c>
      <c r="M178" s="39"/>
      <c r="N178" s="39">
        <v>0</v>
      </c>
      <c r="O178" s="39">
        <v>732</v>
      </c>
      <c r="P178" s="39">
        <v>869377</v>
      </c>
      <c r="Q178" s="39">
        <v>0</v>
      </c>
      <c r="R178" s="39">
        <v>0</v>
      </c>
      <c r="S178" s="39">
        <v>0</v>
      </c>
      <c r="T178" s="39">
        <v>0</v>
      </c>
    </row>
    <row r="179" spans="1:20" s="32" customFormat="1" ht="50.25">
      <c r="A179" s="37">
        <v>153</v>
      </c>
      <c r="B179" s="38" t="s">
        <v>267</v>
      </c>
      <c r="C179" s="39">
        <f>D179+F179+H179+J179+L179+N179+P179+Q179+R179+S179+T179</f>
        <v>725347.18</v>
      </c>
      <c r="D179" s="39">
        <v>0</v>
      </c>
      <c r="E179" s="40"/>
      <c r="F179" s="39">
        <v>0</v>
      </c>
      <c r="G179" s="39">
        <v>712</v>
      </c>
      <c r="H179" s="39">
        <v>725347.18</v>
      </c>
      <c r="I179" s="39"/>
      <c r="J179" s="39">
        <v>0</v>
      </c>
      <c r="K179" s="39"/>
      <c r="L179" s="39">
        <v>0</v>
      </c>
      <c r="M179" s="39"/>
      <c r="N179" s="39">
        <v>0</v>
      </c>
      <c r="O179" s="39"/>
      <c r="P179" s="39">
        <v>0</v>
      </c>
      <c r="Q179" s="39">
        <v>0</v>
      </c>
      <c r="R179" s="39">
        <v>0</v>
      </c>
      <c r="S179" s="39">
        <v>0</v>
      </c>
      <c r="T179" s="39">
        <v>0</v>
      </c>
    </row>
    <row r="180" spans="1:20" s="32" customFormat="1" ht="50.25">
      <c r="A180" s="37">
        <v>154</v>
      </c>
      <c r="B180" s="38" t="s">
        <v>268</v>
      </c>
      <c r="C180" s="39">
        <f>D180+F180+H180+J180+L180+N180+P180+Q180+R180+S180+T180</f>
        <v>1003105.22</v>
      </c>
      <c r="D180" s="39">
        <v>0</v>
      </c>
      <c r="E180" s="40"/>
      <c r="F180" s="39">
        <v>0</v>
      </c>
      <c r="G180" s="39">
        <v>246.8</v>
      </c>
      <c r="H180" s="39">
        <v>464954.22</v>
      </c>
      <c r="I180" s="39"/>
      <c r="J180" s="39">
        <v>0</v>
      </c>
      <c r="K180" s="39">
        <v>142</v>
      </c>
      <c r="L180" s="39">
        <v>83336</v>
      </c>
      <c r="M180" s="39"/>
      <c r="N180" s="39">
        <v>0</v>
      </c>
      <c r="O180" s="39">
        <v>417.6</v>
      </c>
      <c r="P180" s="39">
        <v>454815</v>
      </c>
      <c r="Q180" s="39">
        <v>0</v>
      </c>
      <c r="R180" s="39">
        <v>0</v>
      </c>
      <c r="S180" s="39">
        <v>0</v>
      </c>
      <c r="T180" s="39">
        <v>0</v>
      </c>
    </row>
    <row r="181" spans="1:20" s="32" customFormat="1" ht="50.25">
      <c r="A181" s="37">
        <v>155</v>
      </c>
      <c r="B181" s="38" t="s">
        <v>269</v>
      </c>
      <c r="C181" s="39">
        <f>D181+F181+H181+J181+L181+N181+P181+Q181+R181+S181+T181</f>
        <v>1554927.19</v>
      </c>
      <c r="D181" s="39">
        <v>234279.59</v>
      </c>
      <c r="E181" s="40"/>
      <c r="F181" s="39">
        <v>0</v>
      </c>
      <c r="G181" s="39">
        <v>353.8</v>
      </c>
      <c r="H181" s="39">
        <v>571615.6</v>
      </c>
      <c r="I181" s="39"/>
      <c r="J181" s="39">
        <v>0</v>
      </c>
      <c r="K181" s="39">
        <v>184</v>
      </c>
      <c r="L181" s="39">
        <v>225250</v>
      </c>
      <c r="M181" s="39"/>
      <c r="N181" s="39">
        <v>0</v>
      </c>
      <c r="O181" s="39">
        <v>558.7</v>
      </c>
      <c r="P181" s="39">
        <v>523782</v>
      </c>
      <c r="Q181" s="39">
        <v>0</v>
      </c>
      <c r="R181" s="39">
        <v>0</v>
      </c>
      <c r="S181" s="39">
        <v>0</v>
      </c>
      <c r="T181" s="39">
        <v>0</v>
      </c>
    </row>
    <row r="182" spans="1:20" s="32" customFormat="1" ht="50.25">
      <c r="A182" s="37">
        <v>156</v>
      </c>
      <c r="B182" s="38" t="s">
        <v>270</v>
      </c>
      <c r="C182" s="39">
        <f>D182+F182+H182+J182+L182+N182+P182+Q182+R182+S182+T182</f>
        <v>668970.32</v>
      </c>
      <c r="D182" s="39">
        <v>0</v>
      </c>
      <c r="E182" s="40"/>
      <c r="F182" s="39">
        <v>0</v>
      </c>
      <c r="G182" s="39">
        <v>460</v>
      </c>
      <c r="H182" s="39">
        <v>668970.32</v>
      </c>
      <c r="I182" s="39"/>
      <c r="J182" s="39">
        <v>0</v>
      </c>
      <c r="K182" s="39"/>
      <c r="L182" s="39">
        <v>0</v>
      </c>
      <c r="M182" s="39"/>
      <c r="N182" s="39">
        <v>0</v>
      </c>
      <c r="O182" s="39"/>
      <c r="P182" s="39">
        <v>0</v>
      </c>
      <c r="Q182" s="39">
        <v>0</v>
      </c>
      <c r="R182" s="39">
        <v>0</v>
      </c>
      <c r="S182" s="39">
        <v>0</v>
      </c>
      <c r="T182" s="39">
        <v>0</v>
      </c>
    </row>
    <row r="183" spans="1:20" s="32" customFormat="1" ht="27.75" customHeight="1">
      <c r="A183" s="50" t="s">
        <v>79</v>
      </c>
      <c r="B183" s="50"/>
      <c r="C183" s="39">
        <f>SUM(C184:C188)</f>
        <v>9063237.14</v>
      </c>
      <c r="D183" s="39">
        <f aca="true" t="shared" si="17" ref="D183:T183">SUM(D184:D188)</f>
        <v>0</v>
      </c>
      <c r="E183" s="40">
        <f t="shared" si="17"/>
        <v>1</v>
      </c>
      <c r="F183" s="39">
        <f t="shared" si="17"/>
        <v>1554729</v>
      </c>
      <c r="G183" s="39">
        <f t="shared" si="17"/>
        <v>3513</v>
      </c>
      <c r="H183" s="39">
        <f t="shared" si="17"/>
        <v>7087984.14</v>
      </c>
      <c r="I183" s="39">
        <f t="shared" si="17"/>
        <v>0</v>
      </c>
      <c r="J183" s="39">
        <f t="shared" si="17"/>
        <v>0</v>
      </c>
      <c r="K183" s="39">
        <f t="shared" si="17"/>
        <v>0</v>
      </c>
      <c r="L183" s="39">
        <f t="shared" si="17"/>
        <v>0</v>
      </c>
      <c r="M183" s="39">
        <f t="shared" si="17"/>
        <v>0</v>
      </c>
      <c r="N183" s="39">
        <f t="shared" si="17"/>
        <v>0</v>
      </c>
      <c r="O183" s="39">
        <f t="shared" si="17"/>
        <v>0</v>
      </c>
      <c r="P183" s="39">
        <f t="shared" si="17"/>
        <v>0</v>
      </c>
      <c r="Q183" s="39">
        <f t="shared" si="17"/>
        <v>0</v>
      </c>
      <c r="R183" s="39">
        <f t="shared" si="17"/>
        <v>0</v>
      </c>
      <c r="S183" s="39">
        <f t="shared" si="17"/>
        <v>420524</v>
      </c>
      <c r="T183" s="39">
        <f t="shared" si="17"/>
        <v>0</v>
      </c>
    </row>
    <row r="184" spans="1:20" s="32" customFormat="1" ht="33">
      <c r="A184" s="37">
        <v>157</v>
      </c>
      <c r="B184" s="38" t="s">
        <v>121</v>
      </c>
      <c r="C184" s="39">
        <f>D184+F184+H184+J184+L184+N184+P184+Q184+R184+S184+T184</f>
        <v>1554729</v>
      </c>
      <c r="D184" s="39">
        <v>0</v>
      </c>
      <c r="E184" s="40">
        <v>1</v>
      </c>
      <c r="F184" s="39">
        <v>1554729</v>
      </c>
      <c r="G184" s="39"/>
      <c r="H184" s="39">
        <v>0</v>
      </c>
      <c r="I184" s="39"/>
      <c r="J184" s="39">
        <v>0</v>
      </c>
      <c r="K184" s="39"/>
      <c r="L184" s="39">
        <v>0</v>
      </c>
      <c r="M184" s="39"/>
      <c r="N184" s="39">
        <v>0</v>
      </c>
      <c r="O184" s="39"/>
      <c r="P184" s="39">
        <v>0</v>
      </c>
      <c r="Q184" s="39">
        <v>0</v>
      </c>
      <c r="R184" s="39">
        <v>0</v>
      </c>
      <c r="S184" s="39">
        <v>0</v>
      </c>
      <c r="T184" s="39">
        <v>0</v>
      </c>
    </row>
    <row r="185" spans="1:20" s="32" customFormat="1" ht="33">
      <c r="A185" s="37">
        <v>158</v>
      </c>
      <c r="B185" s="38" t="s">
        <v>122</v>
      </c>
      <c r="C185" s="39">
        <f>D185+F185+H185+J185+L185+N185+P185+Q185+R185+S185+T185</f>
        <v>2378316.5</v>
      </c>
      <c r="D185" s="39">
        <v>0</v>
      </c>
      <c r="E185" s="40"/>
      <c r="F185" s="39">
        <v>0</v>
      </c>
      <c r="G185" s="39">
        <v>1093</v>
      </c>
      <c r="H185" s="39">
        <v>2378316.5</v>
      </c>
      <c r="I185" s="39"/>
      <c r="J185" s="39">
        <v>0</v>
      </c>
      <c r="K185" s="39"/>
      <c r="L185" s="39">
        <v>0</v>
      </c>
      <c r="M185" s="39"/>
      <c r="N185" s="39">
        <v>0</v>
      </c>
      <c r="O185" s="39"/>
      <c r="P185" s="39">
        <v>0</v>
      </c>
      <c r="Q185" s="39">
        <v>0</v>
      </c>
      <c r="R185" s="39">
        <v>0</v>
      </c>
      <c r="S185" s="39">
        <v>0</v>
      </c>
      <c r="T185" s="39">
        <v>0</v>
      </c>
    </row>
    <row r="186" spans="1:20" s="32" customFormat="1" ht="33">
      <c r="A186" s="37">
        <v>159</v>
      </c>
      <c r="B186" s="38" t="s">
        <v>123</v>
      </c>
      <c r="C186" s="39">
        <f>D186+F186+H186+J186+L186+N186+P186+Q186+R186+S186+T186</f>
        <v>1828157.68</v>
      </c>
      <c r="D186" s="39">
        <v>0</v>
      </c>
      <c r="E186" s="40"/>
      <c r="F186" s="39">
        <v>0</v>
      </c>
      <c r="G186" s="39">
        <v>885</v>
      </c>
      <c r="H186" s="39">
        <v>1828157.68</v>
      </c>
      <c r="I186" s="39"/>
      <c r="J186" s="39">
        <v>0</v>
      </c>
      <c r="K186" s="39"/>
      <c r="L186" s="39">
        <v>0</v>
      </c>
      <c r="M186" s="39"/>
      <c r="N186" s="39">
        <v>0</v>
      </c>
      <c r="O186" s="39"/>
      <c r="P186" s="39">
        <v>0</v>
      </c>
      <c r="Q186" s="39">
        <v>0</v>
      </c>
      <c r="R186" s="39">
        <v>0</v>
      </c>
      <c r="S186" s="39">
        <v>0</v>
      </c>
      <c r="T186" s="39">
        <v>0</v>
      </c>
    </row>
    <row r="187" spans="1:20" s="32" customFormat="1" ht="33">
      <c r="A187" s="37">
        <v>160</v>
      </c>
      <c r="B187" s="38" t="s">
        <v>124</v>
      </c>
      <c r="C187" s="39">
        <f>D187+F187+H187+J187+L187+N187+P187+Q187+R187+S187+T187</f>
        <v>1803565.13</v>
      </c>
      <c r="D187" s="39">
        <v>0</v>
      </c>
      <c r="E187" s="40"/>
      <c r="F187" s="39">
        <v>0</v>
      </c>
      <c r="G187" s="39">
        <v>981</v>
      </c>
      <c r="H187" s="39">
        <v>1803565.13</v>
      </c>
      <c r="I187" s="39"/>
      <c r="J187" s="39">
        <v>0</v>
      </c>
      <c r="K187" s="39"/>
      <c r="L187" s="39">
        <v>0</v>
      </c>
      <c r="M187" s="39"/>
      <c r="N187" s="39">
        <v>0</v>
      </c>
      <c r="O187" s="39"/>
      <c r="P187" s="39">
        <v>0</v>
      </c>
      <c r="Q187" s="39">
        <v>0</v>
      </c>
      <c r="R187" s="39">
        <v>0</v>
      </c>
      <c r="S187" s="39">
        <v>0</v>
      </c>
      <c r="T187" s="39">
        <v>0</v>
      </c>
    </row>
    <row r="188" spans="1:20" s="32" customFormat="1" ht="35.25" customHeight="1">
      <c r="A188" s="37">
        <v>161</v>
      </c>
      <c r="B188" s="38" t="s">
        <v>125</v>
      </c>
      <c r="C188" s="39">
        <f>D188+F188+H188+J188+L188+N188+P188+Q188+R188+S188+T188</f>
        <v>1498468.83</v>
      </c>
      <c r="D188" s="39">
        <v>0</v>
      </c>
      <c r="E188" s="40"/>
      <c r="F188" s="39">
        <v>0</v>
      </c>
      <c r="G188" s="39">
        <v>554</v>
      </c>
      <c r="H188" s="39">
        <v>1077944.83</v>
      </c>
      <c r="I188" s="39"/>
      <c r="J188" s="39">
        <v>0</v>
      </c>
      <c r="K188" s="39"/>
      <c r="L188" s="39">
        <v>0</v>
      </c>
      <c r="M188" s="39"/>
      <c r="N188" s="39">
        <v>0</v>
      </c>
      <c r="O188" s="39"/>
      <c r="P188" s="39">
        <v>0</v>
      </c>
      <c r="Q188" s="39">
        <v>0</v>
      </c>
      <c r="R188" s="39">
        <v>0</v>
      </c>
      <c r="S188" s="39">
        <v>420524</v>
      </c>
      <c r="T188" s="39">
        <v>0</v>
      </c>
    </row>
    <row r="189" spans="1:20" s="32" customFormat="1" ht="36.75" customHeight="1">
      <c r="A189" s="50" t="s">
        <v>85</v>
      </c>
      <c r="B189" s="50"/>
      <c r="C189" s="39">
        <f>SUM(C190:C192)</f>
        <v>2159750.68</v>
      </c>
      <c r="D189" s="39">
        <f aca="true" t="shared" si="18" ref="D189:T189">SUM(D190:D192)</f>
        <v>0</v>
      </c>
      <c r="E189" s="40">
        <f t="shared" si="18"/>
        <v>0</v>
      </c>
      <c r="F189" s="39">
        <f t="shared" si="18"/>
        <v>0</v>
      </c>
      <c r="G189" s="39">
        <f t="shared" si="18"/>
        <v>973.6</v>
      </c>
      <c r="H189" s="39">
        <f t="shared" si="18"/>
        <v>2159750.68</v>
      </c>
      <c r="I189" s="39">
        <f t="shared" si="18"/>
        <v>0</v>
      </c>
      <c r="J189" s="39">
        <f t="shared" si="18"/>
        <v>0</v>
      </c>
      <c r="K189" s="39">
        <f t="shared" si="18"/>
        <v>0</v>
      </c>
      <c r="L189" s="39">
        <f t="shared" si="18"/>
        <v>0</v>
      </c>
      <c r="M189" s="39">
        <f t="shared" si="18"/>
        <v>0</v>
      </c>
      <c r="N189" s="39">
        <f t="shared" si="18"/>
        <v>0</v>
      </c>
      <c r="O189" s="39">
        <f t="shared" si="18"/>
        <v>0</v>
      </c>
      <c r="P189" s="39">
        <f t="shared" si="18"/>
        <v>0</v>
      </c>
      <c r="Q189" s="39">
        <f t="shared" si="18"/>
        <v>0</v>
      </c>
      <c r="R189" s="39">
        <f t="shared" si="18"/>
        <v>0</v>
      </c>
      <c r="S189" s="39">
        <f t="shared" si="18"/>
        <v>0</v>
      </c>
      <c r="T189" s="39">
        <f t="shared" si="18"/>
        <v>0</v>
      </c>
    </row>
    <row r="190" spans="1:20" s="32" customFormat="1" ht="89.25" customHeight="1">
      <c r="A190" s="37">
        <v>162</v>
      </c>
      <c r="B190" s="38" t="s">
        <v>29</v>
      </c>
      <c r="C190" s="39">
        <f>D190+F190+H190+J190+L190+N190+P190+Q190+R190+S190+T190</f>
        <v>710994</v>
      </c>
      <c r="D190" s="39">
        <v>0</v>
      </c>
      <c r="E190" s="40"/>
      <c r="F190" s="39">
        <v>0</v>
      </c>
      <c r="G190" s="39">
        <v>329</v>
      </c>
      <c r="H190" s="39">
        <v>710994</v>
      </c>
      <c r="I190" s="39"/>
      <c r="J190" s="39">
        <v>0</v>
      </c>
      <c r="K190" s="39"/>
      <c r="L190" s="39">
        <v>0</v>
      </c>
      <c r="M190" s="39"/>
      <c r="N190" s="39">
        <v>0</v>
      </c>
      <c r="O190" s="39"/>
      <c r="P190" s="39">
        <v>0</v>
      </c>
      <c r="Q190" s="39">
        <v>0</v>
      </c>
      <c r="R190" s="39">
        <v>0</v>
      </c>
      <c r="S190" s="39">
        <v>0</v>
      </c>
      <c r="T190" s="39">
        <v>0</v>
      </c>
    </row>
    <row r="191" spans="1:20" s="32" customFormat="1" ht="87" customHeight="1">
      <c r="A191" s="37">
        <v>163</v>
      </c>
      <c r="B191" s="38" t="s">
        <v>30</v>
      </c>
      <c r="C191" s="39">
        <f>D191+F191+H191+J191+L191+N191+P191+Q191+R191+S191+T191</f>
        <v>821705.68</v>
      </c>
      <c r="D191" s="39">
        <v>0</v>
      </c>
      <c r="E191" s="40"/>
      <c r="F191" s="39">
        <v>0</v>
      </c>
      <c r="G191" s="39">
        <v>329.6</v>
      </c>
      <c r="H191" s="39">
        <v>821705.68</v>
      </c>
      <c r="I191" s="39"/>
      <c r="J191" s="39">
        <v>0</v>
      </c>
      <c r="K191" s="39"/>
      <c r="L191" s="39">
        <v>0</v>
      </c>
      <c r="M191" s="39"/>
      <c r="N191" s="39">
        <v>0</v>
      </c>
      <c r="O191" s="39"/>
      <c r="P191" s="39">
        <v>0</v>
      </c>
      <c r="Q191" s="39">
        <v>0</v>
      </c>
      <c r="R191" s="39">
        <v>0</v>
      </c>
      <c r="S191" s="39">
        <v>0</v>
      </c>
      <c r="T191" s="39">
        <v>0</v>
      </c>
    </row>
    <row r="192" spans="1:20" s="32" customFormat="1" ht="87" customHeight="1">
      <c r="A192" s="37">
        <v>164</v>
      </c>
      <c r="B192" s="38" t="s">
        <v>31</v>
      </c>
      <c r="C192" s="39">
        <f>D192+F192+H192+J192+L192+N192+P192+Q192+R192+S192+T192</f>
        <v>627051</v>
      </c>
      <c r="D192" s="39">
        <v>0</v>
      </c>
      <c r="E192" s="40"/>
      <c r="F192" s="39">
        <v>0</v>
      </c>
      <c r="G192" s="39">
        <v>315</v>
      </c>
      <c r="H192" s="39">
        <v>627051</v>
      </c>
      <c r="I192" s="39"/>
      <c r="J192" s="39">
        <v>0</v>
      </c>
      <c r="K192" s="39"/>
      <c r="L192" s="39">
        <v>0</v>
      </c>
      <c r="M192" s="39"/>
      <c r="N192" s="39">
        <v>0</v>
      </c>
      <c r="O192" s="39"/>
      <c r="P192" s="39">
        <v>0</v>
      </c>
      <c r="Q192" s="39">
        <v>0</v>
      </c>
      <c r="R192" s="39">
        <v>0</v>
      </c>
      <c r="S192" s="39">
        <v>0</v>
      </c>
      <c r="T192" s="39">
        <v>0</v>
      </c>
    </row>
    <row r="193" spans="1:20" s="32" customFormat="1" ht="33" customHeight="1">
      <c r="A193" s="50" t="s">
        <v>86</v>
      </c>
      <c r="B193" s="50"/>
      <c r="C193" s="39">
        <f>SUM(C194:C195)</f>
        <v>2827010.69</v>
      </c>
      <c r="D193" s="39">
        <f aca="true" t="shared" si="19" ref="D193:T193">SUM(D194:D195)</f>
        <v>0</v>
      </c>
      <c r="E193" s="40">
        <f t="shared" si="19"/>
        <v>0</v>
      </c>
      <c r="F193" s="39">
        <f t="shared" si="19"/>
        <v>0</v>
      </c>
      <c r="G193" s="39">
        <f t="shared" si="19"/>
        <v>1493.7</v>
      </c>
      <c r="H193" s="39">
        <f t="shared" si="19"/>
        <v>2827010.69</v>
      </c>
      <c r="I193" s="39">
        <f t="shared" si="19"/>
        <v>0</v>
      </c>
      <c r="J193" s="39">
        <f t="shared" si="19"/>
        <v>0</v>
      </c>
      <c r="K193" s="39">
        <f t="shared" si="19"/>
        <v>0</v>
      </c>
      <c r="L193" s="39">
        <f t="shared" si="19"/>
        <v>0</v>
      </c>
      <c r="M193" s="39">
        <f t="shared" si="19"/>
        <v>0</v>
      </c>
      <c r="N193" s="39">
        <f t="shared" si="19"/>
        <v>0</v>
      </c>
      <c r="O193" s="39">
        <f t="shared" si="19"/>
        <v>0</v>
      </c>
      <c r="P193" s="39">
        <f t="shared" si="19"/>
        <v>0</v>
      </c>
      <c r="Q193" s="39">
        <f t="shared" si="19"/>
        <v>0</v>
      </c>
      <c r="R193" s="39">
        <f t="shared" si="19"/>
        <v>0</v>
      </c>
      <c r="S193" s="39">
        <f t="shared" si="19"/>
        <v>0</v>
      </c>
      <c r="T193" s="39">
        <f t="shared" si="19"/>
        <v>0</v>
      </c>
    </row>
    <row r="194" spans="1:20" s="32" customFormat="1" ht="73.5" customHeight="1">
      <c r="A194" s="37">
        <v>165</v>
      </c>
      <c r="B194" s="44" t="s">
        <v>467</v>
      </c>
      <c r="C194" s="39">
        <f>D194+F194+H194+J194+L194+N194+P194+Q194+R194+S194+T194</f>
        <v>1798668.24</v>
      </c>
      <c r="D194" s="39">
        <v>0</v>
      </c>
      <c r="E194" s="40"/>
      <c r="F194" s="39">
        <v>0</v>
      </c>
      <c r="G194" s="39">
        <v>930.1</v>
      </c>
      <c r="H194" s="39">
        <v>1798668.24</v>
      </c>
      <c r="I194" s="39"/>
      <c r="J194" s="39">
        <v>0</v>
      </c>
      <c r="K194" s="39"/>
      <c r="L194" s="39">
        <v>0</v>
      </c>
      <c r="M194" s="39"/>
      <c r="N194" s="39">
        <v>0</v>
      </c>
      <c r="O194" s="39"/>
      <c r="P194" s="39">
        <v>0</v>
      </c>
      <c r="Q194" s="39">
        <v>0</v>
      </c>
      <c r="R194" s="39">
        <v>0</v>
      </c>
      <c r="S194" s="39">
        <v>0</v>
      </c>
      <c r="T194" s="39">
        <v>0</v>
      </c>
    </row>
    <row r="195" spans="1:20" s="32" customFormat="1" ht="66.75">
      <c r="A195" s="37">
        <v>166</v>
      </c>
      <c r="B195" s="44" t="s">
        <v>471</v>
      </c>
      <c r="C195" s="39">
        <f>D195+F195+H195+J195+L195+N195+P195+Q195+R195+S195+T195</f>
        <v>1028342.45</v>
      </c>
      <c r="D195" s="39">
        <v>0</v>
      </c>
      <c r="E195" s="40"/>
      <c r="F195" s="39">
        <v>0</v>
      </c>
      <c r="G195" s="39">
        <v>563.6</v>
      </c>
      <c r="H195" s="39">
        <v>1028342.45</v>
      </c>
      <c r="I195" s="39"/>
      <c r="J195" s="39">
        <v>0</v>
      </c>
      <c r="K195" s="39"/>
      <c r="L195" s="39">
        <v>0</v>
      </c>
      <c r="M195" s="39"/>
      <c r="N195" s="39">
        <v>0</v>
      </c>
      <c r="O195" s="39"/>
      <c r="P195" s="39">
        <v>0</v>
      </c>
      <c r="Q195" s="39">
        <v>0</v>
      </c>
      <c r="R195" s="39">
        <v>0</v>
      </c>
      <c r="S195" s="39">
        <v>0</v>
      </c>
      <c r="T195" s="39">
        <v>0</v>
      </c>
    </row>
    <row r="196" spans="1:20" s="32" customFormat="1" ht="36" customHeight="1">
      <c r="A196" s="50" t="s">
        <v>116</v>
      </c>
      <c r="B196" s="50"/>
      <c r="C196" s="39">
        <f>C197</f>
        <v>2683294</v>
      </c>
      <c r="D196" s="39">
        <f aca="true" t="shared" si="20" ref="D196:T196">D197</f>
        <v>629457</v>
      </c>
      <c r="E196" s="40">
        <f t="shared" si="20"/>
        <v>0</v>
      </c>
      <c r="F196" s="39">
        <f t="shared" si="20"/>
        <v>0</v>
      </c>
      <c r="G196" s="39">
        <f t="shared" si="20"/>
        <v>332</v>
      </c>
      <c r="H196" s="39">
        <f t="shared" si="20"/>
        <v>878916</v>
      </c>
      <c r="I196" s="39">
        <f t="shared" si="20"/>
        <v>0</v>
      </c>
      <c r="J196" s="39">
        <f t="shared" si="20"/>
        <v>0</v>
      </c>
      <c r="K196" s="39">
        <f t="shared" si="20"/>
        <v>386</v>
      </c>
      <c r="L196" s="39">
        <f t="shared" si="20"/>
        <v>348818</v>
      </c>
      <c r="M196" s="39">
        <f t="shared" si="20"/>
        <v>386</v>
      </c>
      <c r="N196" s="39">
        <f t="shared" si="20"/>
        <v>337757</v>
      </c>
      <c r="O196" s="39">
        <f t="shared" si="20"/>
        <v>305</v>
      </c>
      <c r="P196" s="39">
        <f t="shared" si="20"/>
        <v>488346</v>
      </c>
      <c r="Q196" s="39">
        <f t="shared" si="20"/>
        <v>0</v>
      </c>
      <c r="R196" s="39">
        <f t="shared" si="20"/>
        <v>0</v>
      </c>
      <c r="S196" s="39">
        <f t="shared" si="20"/>
        <v>0</v>
      </c>
      <c r="T196" s="39">
        <f t="shared" si="20"/>
        <v>0</v>
      </c>
    </row>
    <row r="197" spans="1:20" s="32" customFormat="1" ht="68.25" customHeight="1">
      <c r="A197" s="37">
        <v>167</v>
      </c>
      <c r="B197" s="38" t="s">
        <v>32</v>
      </c>
      <c r="C197" s="39">
        <f>D197+F197+H197+J197+L197+N197+P197+Q197+R197+S197+T197</f>
        <v>2683294</v>
      </c>
      <c r="D197" s="39">
        <v>629457</v>
      </c>
      <c r="E197" s="40"/>
      <c r="F197" s="39">
        <v>0</v>
      </c>
      <c r="G197" s="39">
        <v>332</v>
      </c>
      <c r="H197" s="39">
        <v>878916</v>
      </c>
      <c r="I197" s="39"/>
      <c r="J197" s="39">
        <v>0</v>
      </c>
      <c r="K197" s="39">
        <v>386</v>
      </c>
      <c r="L197" s="39">
        <v>348818</v>
      </c>
      <c r="M197" s="39">
        <v>386</v>
      </c>
      <c r="N197" s="39">
        <v>337757</v>
      </c>
      <c r="O197" s="39">
        <v>305</v>
      </c>
      <c r="P197" s="39">
        <v>488346</v>
      </c>
      <c r="Q197" s="39">
        <v>0</v>
      </c>
      <c r="R197" s="39">
        <v>0</v>
      </c>
      <c r="S197" s="39">
        <v>0</v>
      </c>
      <c r="T197" s="39">
        <v>0</v>
      </c>
    </row>
    <row r="198" spans="1:20" s="32" customFormat="1" ht="33" customHeight="1">
      <c r="A198" s="50" t="s">
        <v>117</v>
      </c>
      <c r="B198" s="50"/>
      <c r="C198" s="39">
        <f>SUM(C199:C203)</f>
        <v>1709371.5</v>
      </c>
      <c r="D198" s="39">
        <f aca="true" t="shared" si="21" ref="D198:T198">SUM(D199:D203)</f>
        <v>1709371.5</v>
      </c>
      <c r="E198" s="40">
        <f t="shared" si="21"/>
        <v>0</v>
      </c>
      <c r="F198" s="39">
        <f t="shared" si="21"/>
        <v>0</v>
      </c>
      <c r="G198" s="39">
        <f t="shared" si="21"/>
        <v>0</v>
      </c>
      <c r="H198" s="39">
        <f t="shared" si="21"/>
        <v>0</v>
      </c>
      <c r="I198" s="39">
        <f t="shared" si="21"/>
        <v>0</v>
      </c>
      <c r="J198" s="39">
        <f t="shared" si="21"/>
        <v>0</v>
      </c>
      <c r="K198" s="39">
        <f t="shared" si="21"/>
        <v>0</v>
      </c>
      <c r="L198" s="39">
        <f t="shared" si="21"/>
        <v>0</v>
      </c>
      <c r="M198" s="39">
        <f t="shared" si="21"/>
        <v>0</v>
      </c>
      <c r="N198" s="39">
        <f t="shared" si="21"/>
        <v>0</v>
      </c>
      <c r="O198" s="39">
        <f t="shared" si="21"/>
        <v>0</v>
      </c>
      <c r="P198" s="39">
        <f t="shared" si="21"/>
        <v>0</v>
      </c>
      <c r="Q198" s="39">
        <f t="shared" si="21"/>
        <v>0</v>
      </c>
      <c r="R198" s="39">
        <f t="shared" si="21"/>
        <v>0</v>
      </c>
      <c r="S198" s="39">
        <f t="shared" si="21"/>
        <v>0</v>
      </c>
      <c r="T198" s="39">
        <f t="shared" si="21"/>
        <v>0</v>
      </c>
    </row>
    <row r="199" spans="1:20" s="32" customFormat="1" ht="87" customHeight="1">
      <c r="A199" s="37">
        <v>168</v>
      </c>
      <c r="B199" s="38" t="s">
        <v>33</v>
      </c>
      <c r="C199" s="39">
        <f>D199</f>
        <v>434564.62</v>
      </c>
      <c r="D199" s="39">
        <v>434564.62</v>
      </c>
      <c r="E199" s="40"/>
      <c r="F199" s="39">
        <v>0</v>
      </c>
      <c r="G199" s="39"/>
      <c r="H199" s="39">
        <v>0</v>
      </c>
      <c r="I199" s="39"/>
      <c r="J199" s="39">
        <v>0</v>
      </c>
      <c r="K199" s="39"/>
      <c r="L199" s="39">
        <v>0</v>
      </c>
      <c r="M199" s="39"/>
      <c r="N199" s="39">
        <v>0</v>
      </c>
      <c r="O199" s="39"/>
      <c r="P199" s="39">
        <v>0</v>
      </c>
      <c r="Q199" s="39">
        <v>0</v>
      </c>
      <c r="R199" s="39">
        <v>0</v>
      </c>
      <c r="S199" s="39">
        <v>0</v>
      </c>
      <c r="T199" s="39">
        <v>0</v>
      </c>
    </row>
    <row r="200" spans="1:20" s="32" customFormat="1" ht="86.25" customHeight="1">
      <c r="A200" s="37">
        <v>169</v>
      </c>
      <c r="B200" s="38" t="s">
        <v>34</v>
      </c>
      <c r="C200" s="39">
        <f>D200</f>
        <v>371485.46</v>
      </c>
      <c r="D200" s="39">
        <v>371485.46</v>
      </c>
      <c r="E200" s="40"/>
      <c r="F200" s="39">
        <v>0</v>
      </c>
      <c r="G200" s="39"/>
      <c r="H200" s="39">
        <v>0</v>
      </c>
      <c r="I200" s="39"/>
      <c r="J200" s="39">
        <v>0</v>
      </c>
      <c r="K200" s="39"/>
      <c r="L200" s="39">
        <v>0</v>
      </c>
      <c r="M200" s="39"/>
      <c r="N200" s="39">
        <v>0</v>
      </c>
      <c r="O200" s="39"/>
      <c r="P200" s="39">
        <v>0</v>
      </c>
      <c r="Q200" s="39">
        <v>0</v>
      </c>
      <c r="R200" s="39">
        <v>0</v>
      </c>
      <c r="S200" s="39">
        <v>0</v>
      </c>
      <c r="T200" s="39">
        <v>0</v>
      </c>
    </row>
    <row r="201" spans="1:20" s="32" customFormat="1" ht="85.5" customHeight="1">
      <c r="A201" s="37">
        <v>170</v>
      </c>
      <c r="B201" s="38" t="s">
        <v>35</v>
      </c>
      <c r="C201" s="39">
        <f>D201</f>
        <v>286626.56</v>
      </c>
      <c r="D201" s="39">
        <v>286626.56</v>
      </c>
      <c r="E201" s="40"/>
      <c r="F201" s="39">
        <v>0</v>
      </c>
      <c r="G201" s="39"/>
      <c r="H201" s="39">
        <v>0</v>
      </c>
      <c r="I201" s="39"/>
      <c r="J201" s="39">
        <v>0</v>
      </c>
      <c r="K201" s="39"/>
      <c r="L201" s="39">
        <v>0</v>
      </c>
      <c r="M201" s="39"/>
      <c r="N201" s="39">
        <v>0</v>
      </c>
      <c r="O201" s="39"/>
      <c r="P201" s="39">
        <v>0</v>
      </c>
      <c r="Q201" s="39">
        <v>0</v>
      </c>
      <c r="R201" s="39">
        <v>0</v>
      </c>
      <c r="S201" s="39">
        <v>0</v>
      </c>
      <c r="T201" s="39">
        <v>0</v>
      </c>
    </row>
    <row r="202" spans="1:20" s="32" customFormat="1" ht="87.75" customHeight="1">
      <c r="A202" s="37">
        <v>171</v>
      </c>
      <c r="B202" s="38" t="s">
        <v>36</v>
      </c>
      <c r="C202" s="39">
        <f>D202</f>
        <v>270848.5</v>
      </c>
      <c r="D202" s="39">
        <v>270848.5</v>
      </c>
      <c r="E202" s="40"/>
      <c r="F202" s="39">
        <v>0</v>
      </c>
      <c r="G202" s="39"/>
      <c r="H202" s="39">
        <v>0</v>
      </c>
      <c r="I202" s="39"/>
      <c r="J202" s="39">
        <v>0</v>
      </c>
      <c r="K202" s="39"/>
      <c r="L202" s="39">
        <v>0</v>
      </c>
      <c r="M202" s="39"/>
      <c r="N202" s="39">
        <v>0</v>
      </c>
      <c r="O202" s="39"/>
      <c r="P202" s="39">
        <v>0</v>
      </c>
      <c r="Q202" s="39">
        <v>0</v>
      </c>
      <c r="R202" s="39">
        <v>0</v>
      </c>
      <c r="S202" s="39">
        <v>0</v>
      </c>
      <c r="T202" s="39">
        <v>0</v>
      </c>
    </row>
    <row r="203" spans="1:20" s="32" customFormat="1" ht="87" customHeight="1">
      <c r="A203" s="37">
        <v>172</v>
      </c>
      <c r="B203" s="38" t="s">
        <v>37</v>
      </c>
      <c r="C203" s="39">
        <f>D203</f>
        <v>345846.36</v>
      </c>
      <c r="D203" s="39">
        <v>345846.36</v>
      </c>
      <c r="E203" s="40"/>
      <c r="F203" s="39">
        <v>0</v>
      </c>
      <c r="G203" s="39"/>
      <c r="H203" s="39">
        <v>0</v>
      </c>
      <c r="I203" s="39"/>
      <c r="J203" s="39">
        <v>0</v>
      </c>
      <c r="K203" s="39"/>
      <c r="L203" s="39">
        <v>0</v>
      </c>
      <c r="M203" s="39"/>
      <c r="N203" s="39">
        <v>0</v>
      </c>
      <c r="O203" s="39"/>
      <c r="P203" s="39">
        <v>0</v>
      </c>
      <c r="Q203" s="39">
        <v>0</v>
      </c>
      <c r="R203" s="39">
        <v>0</v>
      </c>
      <c r="S203" s="39">
        <v>0</v>
      </c>
      <c r="T203" s="39">
        <v>0</v>
      </c>
    </row>
    <row r="204" spans="1:20" s="32" customFormat="1" ht="36.75" customHeight="1">
      <c r="A204" s="50" t="s">
        <v>118</v>
      </c>
      <c r="B204" s="50"/>
      <c r="C204" s="39">
        <f>SUM(C205:C206)</f>
        <v>2548123.15</v>
      </c>
      <c r="D204" s="39">
        <f aca="true" t="shared" si="22" ref="D204:T204">SUM(D205:D206)</f>
        <v>0</v>
      </c>
      <c r="E204" s="40">
        <f t="shared" si="22"/>
        <v>0</v>
      </c>
      <c r="F204" s="39">
        <f t="shared" si="22"/>
        <v>0</v>
      </c>
      <c r="G204" s="39">
        <f t="shared" si="22"/>
        <v>1137.5</v>
      </c>
      <c r="H204" s="39">
        <f t="shared" si="22"/>
        <v>2349708.8899999997</v>
      </c>
      <c r="I204" s="39">
        <f t="shared" si="22"/>
        <v>63.96</v>
      </c>
      <c r="J204" s="39">
        <f t="shared" si="22"/>
        <v>198414.26</v>
      </c>
      <c r="K204" s="39">
        <f t="shared" si="22"/>
        <v>0</v>
      </c>
      <c r="L204" s="39">
        <f t="shared" si="22"/>
        <v>0</v>
      </c>
      <c r="M204" s="39">
        <f t="shared" si="22"/>
        <v>0</v>
      </c>
      <c r="N204" s="39">
        <f t="shared" si="22"/>
        <v>0</v>
      </c>
      <c r="O204" s="39">
        <f t="shared" si="22"/>
        <v>0</v>
      </c>
      <c r="P204" s="39">
        <f t="shared" si="22"/>
        <v>0</v>
      </c>
      <c r="Q204" s="39">
        <f t="shared" si="22"/>
        <v>0</v>
      </c>
      <c r="R204" s="39">
        <f t="shared" si="22"/>
        <v>0</v>
      </c>
      <c r="S204" s="39">
        <f t="shared" si="22"/>
        <v>0</v>
      </c>
      <c r="T204" s="39">
        <f t="shared" si="22"/>
        <v>0</v>
      </c>
    </row>
    <row r="205" spans="1:20" s="32" customFormat="1" ht="100.5">
      <c r="A205" s="37">
        <v>173</v>
      </c>
      <c r="B205" s="38" t="s">
        <v>38</v>
      </c>
      <c r="C205" s="39">
        <f>D205+F205+H205+J205+L205+N205+P205+Q205+R205+S205+T205</f>
        <v>1450196.15</v>
      </c>
      <c r="D205" s="39">
        <v>0</v>
      </c>
      <c r="E205" s="40"/>
      <c r="F205" s="39">
        <v>0</v>
      </c>
      <c r="G205" s="39">
        <v>639.5</v>
      </c>
      <c r="H205" s="39">
        <v>1450196.15</v>
      </c>
      <c r="I205" s="39"/>
      <c r="J205" s="39">
        <v>0</v>
      </c>
      <c r="K205" s="39"/>
      <c r="L205" s="39">
        <v>0</v>
      </c>
      <c r="M205" s="39"/>
      <c r="N205" s="39">
        <v>0</v>
      </c>
      <c r="O205" s="39"/>
      <c r="P205" s="39">
        <v>0</v>
      </c>
      <c r="Q205" s="39">
        <v>0</v>
      </c>
      <c r="R205" s="39">
        <v>0</v>
      </c>
      <c r="S205" s="39">
        <v>0</v>
      </c>
      <c r="T205" s="39">
        <v>0</v>
      </c>
    </row>
    <row r="206" spans="1:20" s="32" customFormat="1" ht="100.5">
      <c r="A206" s="37">
        <v>174</v>
      </c>
      <c r="B206" s="38" t="s">
        <v>271</v>
      </c>
      <c r="C206" s="39">
        <f>D206+F206+H206+J206+L206+N206+P206+Q206+R206+S206+T206</f>
        <v>1097927</v>
      </c>
      <c r="D206" s="39">
        <v>0</v>
      </c>
      <c r="E206" s="40"/>
      <c r="F206" s="39">
        <v>0</v>
      </c>
      <c r="G206" s="39">
        <v>498</v>
      </c>
      <c r="H206" s="39">
        <v>899512.74</v>
      </c>
      <c r="I206" s="39">
        <v>63.96</v>
      </c>
      <c r="J206" s="39">
        <v>198414.26</v>
      </c>
      <c r="K206" s="39"/>
      <c r="L206" s="39">
        <v>0</v>
      </c>
      <c r="M206" s="39"/>
      <c r="N206" s="39">
        <v>0</v>
      </c>
      <c r="O206" s="39"/>
      <c r="P206" s="39">
        <v>0</v>
      </c>
      <c r="Q206" s="39">
        <v>0</v>
      </c>
      <c r="R206" s="39">
        <v>0</v>
      </c>
      <c r="S206" s="39">
        <v>0</v>
      </c>
      <c r="T206" s="39">
        <v>0</v>
      </c>
    </row>
    <row r="207" spans="1:20" s="32" customFormat="1" ht="33" customHeight="1">
      <c r="A207" s="50" t="s">
        <v>90</v>
      </c>
      <c r="B207" s="50"/>
      <c r="C207" s="39">
        <f>SUM(C208:C211)</f>
        <v>4238726.55</v>
      </c>
      <c r="D207" s="39">
        <f aca="true" t="shared" si="23" ref="D207:T207">SUM(D208:D211)</f>
        <v>499726.55</v>
      </c>
      <c r="E207" s="40">
        <f t="shared" si="23"/>
        <v>0</v>
      </c>
      <c r="F207" s="39">
        <f t="shared" si="23"/>
        <v>0</v>
      </c>
      <c r="G207" s="39">
        <f t="shared" si="23"/>
        <v>0</v>
      </c>
      <c r="H207" s="39">
        <f t="shared" si="23"/>
        <v>0</v>
      </c>
      <c r="I207" s="39">
        <f t="shared" si="23"/>
        <v>0</v>
      </c>
      <c r="J207" s="39">
        <f t="shared" si="23"/>
        <v>0</v>
      </c>
      <c r="K207" s="39">
        <f t="shared" si="23"/>
        <v>0</v>
      </c>
      <c r="L207" s="39">
        <f t="shared" si="23"/>
        <v>0</v>
      </c>
      <c r="M207" s="39">
        <f t="shared" si="23"/>
        <v>0</v>
      </c>
      <c r="N207" s="39">
        <f t="shared" si="23"/>
        <v>0</v>
      </c>
      <c r="O207" s="39">
        <f t="shared" si="23"/>
        <v>0</v>
      </c>
      <c r="P207" s="39">
        <f t="shared" si="23"/>
        <v>0</v>
      </c>
      <c r="Q207" s="39">
        <f t="shared" si="23"/>
        <v>3739000</v>
      </c>
      <c r="R207" s="39">
        <f t="shared" si="23"/>
        <v>0</v>
      </c>
      <c r="S207" s="39">
        <f t="shared" si="23"/>
        <v>0</v>
      </c>
      <c r="T207" s="39">
        <f t="shared" si="23"/>
        <v>0</v>
      </c>
    </row>
    <row r="208" spans="1:20" s="32" customFormat="1" ht="84">
      <c r="A208" s="37">
        <v>175</v>
      </c>
      <c r="B208" s="44" t="s">
        <v>468</v>
      </c>
      <c r="C208" s="39">
        <f>D208+F208+H208+J208+L208+N208+P208+Q208+R208+S208+T208</f>
        <v>1237000</v>
      </c>
      <c r="D208" s="39">
        <v>0</v>
      </c>
      <c r="E208" s="40"/>
      <c r="F208" s="39">
        <v>0</v>
      </c>
      <c r="G208" s="39"/>
      <c r="H208" s="39">
        <v>0</v>
      </c>
      <c r="I208" s="39"/>
      <c r="J208" s="39">
        <v>0</v>
      </c>
      <c r="K208" s="39"/>
      <c r="L208" s="39">
        <v>0</v>
      </c>
      <c r="M208" s="39"/>
      <c r="N208" s="39">
        <v>0</v>
      </c>
      <c r="O208" s="39"/>
      <c r="P208" s="39">
        <v>0</v>
      </c>
      <c r="Q208" s="39">
        <v>1237000</v>
      </c>
      <c r="R208" s="39">
        <v>0</v>
      </c>
      <c r="S208" s="39">
        <v>0</v>
      </c>
      <c r="T208" s="39">
        <v>0</v>
      </c>
    </row>
    <row r="209" spans="1:20" s="32" customFormat="1" ht="66.75">
      <c r="A209" s="37">
        <v>176</v>
      </c>
      <c r="B209" s="38" t="s">
        <v>272</v>
      </c>
      <c r="C209" s="39">
        <f>D209+F209+H209+J209+L209+N209+P209+Q209+R209+S209+T209</f>
        <v>499726.55</v>
      </c>
      <c r="D209" s="39">
        <v>499726.55</v>
      </c>
      <c r="E209" s="40"/>
      <c r="F209" s="39">
        <v>0</v>
      </c>
      <c r="G209" s="39"/>
      <c r="H209" s="39">
        <v>0</v>
      </c>
      <c r="I209" s="39"/>
      <c r="J209" s="39">
        <v>0</v>
      </c>
      <c r="K209" s="39"/>
      <c r="L209" s="39">
        <v>0</v>
      </c>
      <c r="M209" s="39"/>
      <c r="N209" s="39">
        <v>0</v>
      </c>
      <c r="O209" s="39"/>
      <c r="P209" s="39">
        <v>0</v>
      </c>
      <c r="Q209" s="39">
        <v>0</v>
      </c>
      <c r="R209" s="39">
        <v>0</v>
      </c>
      <c r="S209" s="39">
        <v>0</v>
      </c>
      <c r="T209" s="39">
        <v>0</v>
      </c>
    </row>
    <row r="210" spans="1:20" s="32" customFormat="1" ht="89.25" customHeight="1">
      <c r="A210" s="37">
        <v>177</v>
      </c>
      <c r="B210" s="38" t="s">
        <v>39</v>
      </c>
      <c r="C210" s="39">
        <f>D210+F210+H210+J210+L210+N210+P210+Q210+R210+S210+T210</f>
        <v>1256000</v>
      </c>
      <c r="D210" s="39">
        <v>0</v>
      </c>
      <c r="E210" s="40"/>
      <c r="F210" s="39">
        <v>0</v>
      </c>
      <c r="G210" s="39"/>
      <c r="H210" s="39">
        <v>0</v>
      </c>
      <c r="I210" s="39"/>
      <c r="J210" s="39">
        <v>0</v>
      </c>
      <c r="K210" s="39"/>
      <c r="L210" s="39">
        <v>0</v>
      </c>
      <c r="M210" s="39"/>
      <c r="N210" s="39">
        <v>0</v>
      </c>
      <c r="O210" s="39"/>
      <c r="P210" s="39">
        <v>0</v>
      </c>
      <c r="Q210" s="39">
        <v>1256000</v>
      </c>
      <c r="R210" s="39">
        <v>0</v>
      </c>
      <c r="S210" s="39">
        <v>0</v>
      </c>
      <c r="T210" s="39">
        <v>0</v>
      </c>
    </row>
    <row r="211" spans="1:20" s="32" customFormat="1" ht="84">
      <c r="A211" s="37">
        <v>178</v>
      </c>
      <c r="B211" s="38" t="s">
        <v>273</v>
      </c>
      <c r="C211" s="39">
        <f>D211+F211+H211+J211+L211+N211+P211+Q211+R211+S211+T211</f>
        <v>1246000</v>
      </c>
      <c r="D211" s="39">
        <v>0</v>
      </c>
      <c r="E211" s="40"/>
      <c r="F211" s="39">
        <v>0</v>
      </c>
      <c r="G211" s="39"/>
      <c r="H211" s="39">
        <v>0</v>
      </c>
      <c r="I211" s="39"/>
      <c r="J211" s="39">
        <v>0</v>
      </c>
      <c r="K211" s="39"/>
      <c r="L211" s="39">
        <v>0</v>
      </c>
      <c r="M211" s="39"/>
      <c r="N211" s="39">
        <v>0</v>
      </c>
      <c r="O211" s="39"/>
      <c r="P211" s="39">
        <v>0</v>
      </c>
      <c r="Q211" s="39">
        <v>1246000</v>
      </c>
      <c r="R211" s="39">
        <v>0</v>
      </c>
      <c r="S211" s="39">
        <v>0</v>
      </c>
      <c r="T211" s="39">
        <v>0</v>
      </c>
    </row>
    <row r="212" spans="1:20" s="32" customFormat="1" ht="33" customHeight="1">
      <c r="A212" s="50" t="s">
        <v>91</v>
      </c>
      <c r="B212" s="50"/>
      <c r="C212" s="39">
        <f>SUM(C213:C214)</f>
        <v>1820286.69</v>
      </c>
      <c r="D212" s="39">
        <f aca="true" t="shared" si="24" ref="D212:T212">SUM(D213:D214)</f>
        <v>0</v>
      </c>
      <c r="E212" s="40">
        <f t="shared" si="24"/>
        <v>0</v>
      </c>
      <c r="F212" s="39">
        <f t="shared" si="24"/>
        <v>0</v>
      </c>
      <c r="G212" s="39">
        <f t="shared" si="24"/>
        <v>1058.9</v>
      </c>
      <c r="H212" s="39">
        <f t="shared" si="24"/>
        <v>1820286.69</v>
      </c>
      <c r="I212" s="39">
        <f t="shared" si="24"/>
        <v>0</v>
      </c>
      <c r="J212" s="39">
        <f t="shared" si="24"/>
        <v>0</v>
      </c>
      <c r="K212" s="39">
        <f t="shared" si="24"/>
        <v>0</v>
      </c>
      <c r="L212" s="39">
        <f t="shared" si="24"/>
        <v>0</v>
      </c>
      <c r="M212" s="39">
        <f t="shared" si="24"/>
        <v>0</v>
      </c>
      <c r="N212" s="39">
        <f t="shared" si="24"/>
        <v>0</v>
      </c>
      <c r="O212" s="39">
        <f t="shared" si="24"/>
        <v>0</v>
      </c>
      <c r="P212" s="39">
        <f t="shared" si="24"/>
        <v>0</v>
      </c>
      <c r="Q212" s="39">
        <f t="shared" si="24"/>
        <v>0</v>
      </c>
      <c r="R212" s="39">
        <f t="shared" si="24"/>
        <v>0</v>
      </c>
      <c r="S212" s="39">
        <f t="shared" si="24"/>
        <v>0</v>
      </c>
      <c r="T212" s="39">
        <f t="shared" si="24"/>
        <v>0</v>
      </c>
    </row>
    <row r="213" spans="1:20" s="32" customFormat="1" ht="50.25">
      <c r="A213" s="37">
        <v>179</v>
      </c>
      <c r="B213" s="38" t="s">
        <v>274</v>
      </c>
      <c r="C213" s="39">
        <f>D213+F213+H213+J213+L213+N213+P213+Q213+R213+S213+T213</f>
        <v>1139962.55</v>
      </c>
      <c r="D213" s="39">
        <v>0</v>
      </c>
      <c r="E213" s="40"/>
      <c r="F213" s="39">
        <v>0</v>
      </c>
      <c r="G213" s="39">
        <v>558.9</v>
      </c>
      <c r="H213" s="39">
        <v>1139962.55</v>
      </c>
      <c r="I213" s="39"/>
      <c r="J213" s="39">
        <v>0</v>
      </c>
      <c r="K213" s="39"/>
      <c r="L213" s="39">
        <v>0</v>
      </c>
      <c r="M213" s="39"/>
      <c r="N213" s="39">
        <v>0</v>
      </c>
      <c r="O213" s="39"/>
      <c r="P213" s="39">
        <v>0</v>
      </c>
      <c r="Q213" s="39">
        <v>0</v>
      </c>
      <c r="R213" s="39">
        <v>0</v>
      </c>
      <c r="S213" s="39">
        <v>0</v>
      </c>
      <c r="T213" s="39">
        <v>0</v>
      </c>
    </row>
    <row r="214" spans="1:20" s="32" customFormat="1" ht="70.5" customHeight="1">
      <c r="A214" s="37">
        <v>180</v>
      </c>
      <c r="B214" s="38" t="s">
        <v>40</v>
      </c>
      <c r="C214" s="39">
        <f>D214+F214+H214+J214+L214+N214+P214+Q214+R214+S214+T214</f>
        <v>680324.14</v>
      </c>
      <c r="D214" s="39">
        <v>0</v>
      </c>
      <c r="E214" s="40"/>
      <c r="F214" s="39">
        <v>0</v>
      </c>
      <c r="G214" s="39">
        <v>500</v>
      </c>
      <c r="H214" s="39">
        <v>680324.14</v>
      </c>
      <c r="I214" s="39"/>
      <c r="J214" s="39">
        <v>0</v>
      </c>
      <c r="K214" s="39"/>
      <c r="L214" s="39">
        <v>0</v>
      </c>
      <c r="M214" s="39"/>
      <c r="N214" s="39">
        <v>0</v>
      </c>
      <c r="O214" s="39"/>
      <c r="P214" s="39">
        <v>0</v>
      </c>
      <c r="Q214" s="39">
        <v>0</v>
      </c>
      <c r="R214" s="39">
        <v>0</v>
      </c>
      <c r="S214" s="39">
        <v>0</v>
      </c>
      <c r="T214" s="39">
        <v>0</v>
      </c>
    </row>
    <row r="215" spans="1:20" s="32" customFormat="1" ht="35.25" customHeight="1">
      <c r="A215" s="50" t="s">
        <v>119</v>
      </c>
      <c r="B215" s="50"/>
      <c r="C215" s="39">
        <f>C216</f>
        <v>2117292.74</v>
      </c>
      <c r="D215" s="39">
        <f aca="true" t="shared" si="25" ref="D215:T215">D216</f>
        <v>90870.51</v>
      </c>
      <c r="E215" s="40">
        <f t="shared" si="25"/>
        <v>0</v>
      </c>
      <c r="F215" s="39">
        <f t="shared" si="25"/>
        <v>0</v>
      </c>
      <c r="G215" s="39">
        <f t="shared" si="25"/>
        <v>873.58</v>
      </c>
      <c r="H215" s="39">
        <f t="shared" si="25"/>
        <v>1644537.6</v>
      </c>
      <c r="I215" s="39">
        <f t="shared" si="25"/>
        <v>1232</v>
      </c>
      <c r="J215" s="39">
        <f t="shared" si="25"/>
        <v>185886.95</v>
      </c>
      <c r="K215" s="39">
        <f t="shared" si="25"/>
        <v>0</v>
      </c>
      <c r="L215" s="39">
        <f t="shared" si="25"/>
        <v>0</v>
      </c>
      <c r="M215" s="39">
        <f t="shared" si="25"/>
        <v>0</v>
      </c>
      <c r="N215" s="39">
        <f t="shared" si="25"/>
        <v>0</v>
      </c>
      <c r="O215" s="39">
        <f t="shared" si="25"/>
        <v>0</v>
      </c>
      <c r="P215" s="39">
        <f t="shared" si="25"/>
        <v>0</v>
      </c>
      <c r="Q215" s="39">
        <f t="shared" si="25"/>
        <v>0</v>
      </c>
      <c r="R215" s="39">
        <f t="shared" si="25"/>
        <v>195997.68</v>
      </c>
      <c r="S215" s="39">
        <f t="shared" si="25"/>
        <v>0</v>
      </c>
      <c r="T215" s="39">
        <f t="shared" si="25"/>
        <v>0</v>
      </c>
    </row>
    <row r="216" spans="1:20" s="32" customFormat="1" ht="73.5" customHeight="1">
      <c r="A216" s="37">
        <v>181</v>
      </c>
      <c r="B216" s="38" t="s">
        <v>41</v>
      </c>
      <c r="C216" s="39">
        <f>D216+F216+H216+J216+L216+N216+P216+Q216+R216+S216+T216</f>
        <v>2117292.74</v>
      </c>
      <c r="D216" s="39">
        <v>90870.51</v>
      </c>
      <c r="E216" s="40"/>
      <c r="F216" s="39">
        <v>0</v>
      </c>
      <c r="G216" s="39">
        <v>873.58</v>
      </c>
      <c r="H216" s="39">
        <v>1644537.6</v>
      </c>
      <c r="I216" s="39">
        <v>1232</v>
      </c>
      <c r="J216" s="39">
        <v>185886.95</v>
      </c>
      <c r="K216" s="39"/>
      <c r="L216" s="39">
        <v>0</v>
      </c>
      <c r="M216" s="39"/>
      <c r="N216" s="39">
        <v>0</v>
      </c>
      <c r="O216" s="39"/>
      <c r="P216" s="39">
        <v>0</v>
      </c>
      <c r="Q216" s="39">
        <v>0</v>
      </c>
      <c r="R216" s="39">
        <v>195997.68</v>
      </c>
      <c r="S216" s="39">
        <v>0</v>
      </c>
      <c r="T216" s="39">
        <v>0</v>
      </c>
    </row>
    <row r="217" spans="1:20" s="32" customFormat="1" ht="37.5" customHeight="1">
      <c r="A217" s="50" t="s">
        <v>120</v>
      </c>
      <c r="B217" s="50"/>
      <c r="C217" s="39">
        <f>C218</f>
        <v>723483.24</v>
      </c>
      <c r="D217" s="39">
        <f aca="true" t="shared" si="26" ref="D217:T217">D218</f>
        <v>723483.24</v>
      </c>
      <c r="E217" s="40">
        <f t="shared" si="26"/>
        <v>0</v>
      </c>
      <c r="F217" s="39">
        <f t="shared" si="26"/>
        <v>0</v>
      </c>
      <c r="G217" s="39">
        <f t="shared" si="26"/>
        <v>0</v>
      </c>
      <c r="H217" s="39">
        <f t="shared" si="26"/>
        <v>0</v>
      </c>
      <c r="I217" s="39">
        <f t="shared" si="26"/>
        <v>0</v>
      </c>
      <c r="J217" s="39">
        <f t="shared" si="26"/>
        <v>0</v>
      </c>
      <c r="K217" s="39">
        <f t="shared" si="26"/>
        <v>0</v>
      </c>
      <c r="L217" s="39">
        <f t="shared" si="26"/>
        <v>0</v>
      </c>
      <c r="M217" s="39">
        <f t="shared" si="26"/>
        <v>0</v>
      </c>
      <c r="N217" s="39">
        <f t="shared" si="26"/>
        <v>0</v>
      </c>
      <c r="O217" s="39">
        <f t="shared" si="26"/>
        <v>0</v>
      </c>
      <c r="P217" s="39">
        <f t="shared" si="26"/>
        <v>0</v>
      </c>
      <c r="Q217" s="39">
        <f t="shared" si="26"/>
        <v>0</v>
      </c>
      <c r="R217" s="39">
        <f t="shared" si="26"/>
        <v>0</v>
      </c>
      <c r="S217" s="39">
        <f t="shared" si="26"/>
        <v>0</v>
      </c>
      <c r="T217" s="39">
        <f t="shared" si="26"/>
        <v>0</v>
      </c>
    </row>
    <row r="218" spans="1:20" s="32" customFormat="1" ht="50.25">
      <c r="A218" s="37">
        <v>182</v>
      </c>
      <c r="B218" s="38" t="s">
        <v>275</v>
      </c>
      <c r="C218" s="39">
        <f>D218</f>
        <v>723483.24</v>
      </c>
      <c r="D218" s="39">
        <v>723483.24</v>
      </c>
      <c r="E218" s="40"/>
      <c r="F218" s="39">
        <v>0</v>
      </c>
      <c r="G218" s="39"/>
      <c r="H218" s="39">
        <v>0</v>
      </c>
      <c r="I218" s="39"/>
      <c r="J218" s="39">
        <v>0</v>
      </c>
      <c r="K218" s="39"/>
      <c r="L218" s="39">
        <v>0</v>
      </c>
      <c r="M218" s="39"/>
      <c r="N218" s="39">
        <v>0</v>
      </c>
      <c r="O218" s="39"/>
      <c r="P218" s="39">
        <v>0</v>
      </c>
      <c r="Q218" s="39">
        <v>0</v>
      </c>
      <c r="R218" s="39">
        <v>0</v>
      </c>
      <c r="S218" s="39">
        <v>0</v>
      </c>
      <c r="T218" s="39">
        <v>0</v>
      </c>
    </row>
    <row r="219" s="32" customFormat="1" ht="16.5"/>
    <row r="220" s="42" customFormat="1" ht="17.25"/>
    <row r="221" s="42" customFormat="1" ht="17.25"/>
    <row r="222" s="42" customFormat="1" ht="17.25"/>
  </sheetData>
  <sheetProtection/>
  <mergeCells count="37">
    <mergeCell ref="I14:J14"/>
    <mergeCell ref="Q1:T1"/>
    <mergeCell ref="Q2:T2"/>
    <mergeCell ref="Q3:T3"/>
    <mergeCell ref="Q4:T4"/>
    <mergeCell ref="D13:N13"/>
    <mergeCell ref="O13:T13"/>
    <mergeCell ref="O14:P14"/>
    <mergeCell ref="E14:F14"/>
    <mergeCell ref="G14:H14"/>
    <mergeCell ref="A17:B17"/>
    <mergeCell ref="A18:B18"/>
    <mergeCell ref="A22:B22"/>
    <mergeCell ref="A24:B24"/>
    <mergeCell ref="A103:B103"/>
    <mergeCell ref="A13:A15"/>
    <mergeCell ref="B13:B15"/>
    <mergeCell ref="C13:C14"/>
    <mergeCell ref="M14:N14"/>
    <mergeCell ref="K14:L14"/>
    <mergeCell ref="A207:B207"/>
    <mergeCell ref="A212:B212"/>
    <mergeCell ref="A215:B215"/>
    <mergeCell ref="A144:B144"/>
    <mergeCell ref="A152:B152"/>
    <mergeCell ref="A177:B177"/>
    <mergeCell ref="A183:B183"/>
    <mergeCell ref="A217:B217"/>
    <mergeCell ref="A9:T9"/>
    <mergeCell ref="A10:T10"/>
    <mergeCell ref="A189:B189"/>
    <mergeCell ref="A193:B193"/>
    <mergeCell ref="A196:B196"/>
    <mergeCell ref="A198:B198"/>
    <mergeCell ref="A204:B204"/>
    <mergeCell ref="A127:B127"/>
    <mergeCell ref="A138:B138"/>
  </mergeCells>
  <printOptions/>
  <pageMargins left="0.1968503937007874" right="0.1968503937007874" top="1.1811023622047245" bottom="0.3937007874015748" header="0.31496062992125984" footer="0.31496062992125984"/>
  <pageSetup firstPageNumber="21" useFirstPageNumber="1" fitToHeight="53" fitToWidth="1" horizontalDpi="180" verticalDpi="180" orientation="landscape" paperSize="9" scale="53" r:id="rId1"/>
  <headerFooter>
    <oddHeader>&amp;R&amp;"Times New Roman,обычный"&amp;22&amp;P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tabSelected="1" zoomScale="90" zoomScaleNormal="90" zoomScalePageLayoutView="0" workbookViewId="0" topLeftCell="C1">
      <selection activeCell="J5" sqref="J5"/>
    </sheetView>
  </sheetViews>
  <sheetFormatPr defaultColWidth="9.140625" defaultRowHeight="15"/>
  <cols>
    <col min="2" max="2" width="19.8515625" style="0" customWidth="1"/>
    <col min="3" max="3" width="13.28125" style="0" customWidth="1"/>
    <col min="4" max="4" width="13.7109375" style="0" customWidth="1"/>
    <col min="6" max="6" width="9.28125" style="0" customWidth="1"/>
    <col min="7" max="8" width="10.28125" style="0" customWidth="1"/>
    <col min="12" max="12" width="11.7109375" style="0" bestFit="1" customWidth="1"/>
    <col min="13" max="13" width="14.57421875" style="0" customWidth="1"/>
    <col min="14" max="14" width="14.7109375" style="0" customWidth="1"/>
  </cols>
  <sheetData>
    <row r="1" spans="11:14" ht="16.5" customHeight="1">
      <c r="K1" s="59" t="s">
        <v>159</v>
      </c>
      <c r="L1" s="59"/>
      <c r="M1" s="59"/>
      <c r="N1" s="59"/>
    </row>
    <row r="2" spans="11:14" ht="15" customHeight="1">
      <c r="K2" s="59" t="s">
        <v>155</v>
      </c>
      <c r="L2" s="59"/>
      <c r="M2" s="59"/>
      <c r="N2" s="59"/>
    </row>
    <row r="3" spans="11:14" ht="14.25" customHeight="1">
      <c r="K3" s="59" t="s">
        <v>156</v>
      </c>
      <c r="L3" s="59"/>
      <c r="M3" s="59"/>
      <c r="N3" s="59"/>
    </row>
    <row r="4" spans="11:14" ht="15.75" customHeight="1">
      <c r="K4" s="59" t="s">
        <v>157</v>
      </c>
      <c r="L4" s="59"/>
      <c r="M4" s="59"/>
      <c r="N4" s="59"/>
    </row>
    <row r="9" spans="1:14" ht="17.25" customHeight="1">
      <c r="A9" s="58" t="s">
        <v>44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</row>
    <row r="10" spans="1:14" ht="15" customHeight="1">
      <c r="A10" s="58" t="s">
        <v>143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3" spans="1:14" s="2" customFormat="1" ht="102" customHeight="1">
      <c r="A13" s="55" t="s">
        <v>47</v>
      </c>
      <c r="B13" s="55" t="s">
        <v>126</v>
      </c>
      <c r="C13" s="56" t="s">
        <v>43</v>
      </c>
      <c r="D13" s="56" t="s">
        <v>42</v>
      </c>
      <c r="E13" s="55" t="s">
        <v>127</v>
      </c>
      <c r="F13" s="55"/>
      <c r="G13" s="55"/>
      <c r="H13" s="55"/>
      <c r="I13" s="55"/>
      <c r="J13" s="55" t="s">
        <v>98</v>
      </c>
      <c r="K13" s="55"/>
      <c r="L13" s="55"/>
      <c r="M13" s="55"/>
      <c r="N13" s="55"/>
    </row>
    <row r="14" spans="1:14" s="2" customFormat="1" ht="29.25" customHeight="1">
      <c r="A14" s="55"/>
      <c r="B14" s="55"/>
      <c r="C14" s="57"/>
      <c r="D14" s="57"/>
      <c r="E14" s="4" t="s">
        <v>131</v>
      </c>
      <c r="F14" s="4" t="s">
        <v>128</v>
      </c>
      <c r="G14" s="4" t="s">
        <v>129</v>
      </c>
      <c r="H14" s="4" t="s">
        <v>130</v>
      </c>
      <c r="I14" s="4" t="s">
        <v>53</v>
      </c>
      <c r="J14" s="4" t="s">
        <v>131</v>
      </c>
      <c r="K14" s="4" t="s">
        <v>128</v>
      </c>
      <c r="L14" s="4" t="s">
        <v>129</v>
      </c>
      <c r="M14" s="4" t="s">
        <v>130</v>
      </c>
      <c r="N14" s="4" t="s">
        <v>53</v>
      </c>
    </row>
    <row r="15" spans="1:14" s="2" customFormat="1" ht="13.5">
      <c r="A15" s="55"/>
      <c r="B15" s="55"/>
      <c r="C15" s="4" t="s">
        <v>54</v>
      </c>
      <c r="D15" s="4" t="s">
        <v>55</v>
      </c>
      <c r="E15" s="4" t="s">
        <v>109</v>
      </c>
      <c r="F15" s="4" t="s">
        <v>109</v>
      </c>
      <c r="G15" s="4" t="s">
        <v>109</v>
      </c>
      <c r="H15" s="4" t="s">
        <v>109</v>
      </c>
      <c r="I15" s="4" t="s">
        <v>54</v>
      </c>
      <c r="J15" s="4" t="s">
        <v>56</v>
      </c>
      <c r="K15" s="4" t="s">
        <v>56</v>
      </c>
      <c r="L15" s="4" t="s">
        <v>56</v>
      </c>
      <c r="M15" s="4" t="s">
        <v>56</v>
      </c>
      <c r="N15" s="4" t="s">
        <v>56</v>
      </c>
    </row>
    <row r="16" spans="1:14" s="2" customFormat="1" ht="13.5">
      <c r="A16" s="5">
        <v>1</v>
      </c>
      <c r="B16" s="5">
        <v>2</v>
      </c>
      <c r="C16" s="6">
        <v>3</v>
      </c>
      <c r="D16" s="6">
        <v>4</v>
      </c>
      <c r="E16" s="6">
        <v>5</v>
      </c>
      <c r="F16" s="6">
        <v>6</v>
      </c>
      <c r="G16" s="5">
        <v>7</v>
      </c>
      <c r="H16" s="5">
        <v>8</v>
      </c>
      <c r="I16" s="6">
        <v>9</v>
      </c>
      <c r="J16" s="6">
        <v>10</v>
      </c>
      <c r="K16" s="6">
        <v>11</v>
      </c>
      <c r="L16" s="6">
        <v>12</v>
      </c>
      <c r="M16" s="5">
        <v>13</v>
      </c>
      <c r="N16" s="5">
        <v>14</v>
      </c>
    </row>
    <row r="17" spans="1:14" s="2" customFormat="1" ht="18" customHeight="1">
      <c r="A17" s="54" t="s">
        <v>58</v>
      </c>
      <c r="B17" s="54"/>
      <c r="C17" s="7">
        <f>SUM(C18:C36)</f>
        <v>577996.7599999999</v>
      </c>
      <c r="D17" s="8">
        <f aca="true" t="shared" si="0" ref="D17:N17">SUM(D18:D36)</f>
        <v>20624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182</v>
      </c>
      <c r="I17" s="9">
        <f t="shared" si="0"/>
        <v>182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7">
        <f t="shared" si="0"/>
        <v>416865872.74000007</v>
      </c>
      <c r="N17" s="7">
        <f t="shared" si="0"/>
        <v>416865872.74000007</v>
      </c>
    </row>
    <row r="18" spans="1:14" s="2" customFormat="1" ht="27" customHeight="1">
      <c r="A18" s="10">
        <v>1</v>
      </c>
      <c r="B18" s="11" t="s">
        <v>132</v>
      </c>
      <c r="C18" s="7">
        <v>2306.3</v>
      </c>
      <c r="D18" s="8">
        <v>74</v>
      </c>
      <c r="E18" s="9"/>
      <c r="F18" s="9"/>
      <c r="G18" s="9"/>
      <c r="H18" s="9">
        <v>3</v>
      </c>
      <c r="I18" s="9">
        <v>3</v>
      </c>
      <c r="J18" s="9"/>
      <c r="K18" s="9"/>
      <c r="L18" s="7"/>
      <c r="M18" s="7">
        <v>3752704.96</v>
      </c>
      <c r="N18" s="7">
        <v>3752704.96</v>
      </c>
    </row>
    <row r="19" spans="1:14" s="2" customFormat="1" ht="13.5">
      <c r="A19" s="10">
        <v>2</v>
      </c>
      <c r="B19" s="11" t="s">
        <v>133</v>
      </c>
      <c r="C19" s="7">
        <v>439.6</v>
      </c>
      <c r="D19" s="8">
        <v>25</v>
      </c>
      <c r="E19" s="9"/>
      <c r="F19" s="9"/>
      <c r="G19" s="9"/>
      <c r="H19" s="9">
        <v>1</v>
      </c>
      <c r="I19" s="9">
        <v>1</v>
      </c>
      <c r="J19" s="9"/>
      <c r="K19" s="9"/>
      <c r="L19" s="7"/>
      <c r="M19" s="7">
        <v>640067.38</v>
      </c>
      <c r="N19" s="7">
        <v>640067.38</v>
      </c>
    </row>
    <row r="20" spans="1:14" s="2" customFormat="1" ht="13.5">
      <c r="A20" s="10">
        <v>3</v>
      </c>
      <c r="B20" s="11" t="s">
        <v>134</v>
      </c>
      <c r="C20" s="7">
        <v>236775.97</v>
      </c>
      <c r="D20" s="8">
        <v>9610</v>
      </c>
      <c r="E20" s="9"/>
      <c r="F20" s="9"/>
      <c r="G20" s="9"/>
      <c r="H20" s="9">
        <v>78</v>
      </c>
      <c r="I20" s="9">
        <v>78</v>
      </c>
      <c r="J20" s="9"/>
      <c r="K20" s="9"/>
      <c r="L20" s="7"/>
      <c r="M20" s="7">
        <v>171389090.95000002</v>
      </c>
      <c r="N20" s="7">
        <v>171389090.95000002</v>
      </c>
    </row>
    <row r="21" spans="1:14" s="2" customFormat="1" ht="13.5">
      <c r="A21" s="10">
        <v>4</v>
      </c>
      <c r="B21" s="11" t="s">
        <v>135</v>
      </c>
      <c r="C21" s="7">
        <v>122563.7</v>
      </c>
      <c r="D21" s="8">
        <v>3778</v>
      </c>
      <c r="E21" s="9"/>
      <c r="F21" s="9"/>
      <c r="G21" s="9"/>
      <c r="H21" s="9">
        <v>23</v>
      </c>
      <c r="I21" s="9">
        <v>23</v>
      </c>
      <c r="J21" s="9"/>
      <c r="K21" s="9"/>
      <c r="L21" s="7"/>
      <c r="M21" s="7">
        <v>93025390.66</v>
      </c>
      <c r="N21" s="7">
        <v>93025390.66</v>
      </c>
    </row>
    <row r="22" spans="1:14" s="2" customFormat="1" ht="13.5">
      <c r="A22" s="10">
        <v>5</v>
      </c>
      <c r="B22" s="11" t="s">
        <v>136</v>
      </c>
      <c r="C22" s="7">
        <v>72834.7</v>
      </c>
      <c r="D22" s="8">
        <v>2414</v>
      </c>
      <c r="E22" s="9"/>
      <c r="F22" s="9"/>
      <c r="G22" s="9"/>
      <c r="H22" s="9">
        <v>10</v>
      </c>
      <c r="I22" s="9">
        <v>10</v>
      </c>
      <c r="J22" s="9"/>
      <c r="K22" s="9"/>
      <c r="L22" s="7"/>
      <c r="M22" s="7">
        <v>32146260.33</v>
      </c>
      <c r="N22" s="7">
        <v>32146260.33</v>
      </c>
    </row>
    <row r="23" spans="1:14" s="2" customFormat="1" ht="13.5" customHeight="1">
      <c r="A23" s="10">
        <v>6</v>
      </c>
      <c r="B23" s="11" t="s">
        <v>137</v>
      </c>
      <c r="C23" s="7">
        <v>3059.6000000000004</v>
      </c>
      <c r="D23" s="8">
        <v>99</v>
      </c>
      <c r="E23" s="9"/>
      <c r="F23" s="9"/>
      <c r="G23" s="9"/>
      <c r="H23" s="9">
        <v>5</v>
      </c>
      <c r="I23" s="9">
        <v>5</v>
      </c>
      <c r="J23" s="9"/>
      <c r="K23" s="9"/>
      <c r="L23" s="7"/>
      <c r="M23" s="7">
        <v>10420190.92</v>
      </c>
      <c r="N23" s="7">
        <v>10420190.92</v>
      </c>
    </row>
    <row r="24" spans="1:14" s="2" customFormat="1" ht="14.25" customHeight="1">
      <c r="A24" s="10">
        <v>7</v>
      </c>
      <c r="B24" s="11" t="s">
        <v>138</v>
      </c>
      <c r="C24" s="7">
        <v>66292.3</v>
      </c>
      <c r="D24" s="8">
        <v>2297</v>
      </c>
      <c r="E24" s="9"/>
      <c r="F24" s="9"/>
      <c r="G24" s="9"/>
      <c r="H24" s="9">
        <v>7</v>
      </c>
      <c r="I24" s="9">
        <v>7</v>
      </c>
      <c r="J24" s="9"/>
      <c r="K24" s="9"/>
      <c r="L24" s="7"/>
      <c r="M24" s="7">
        <v>29018718.439999998</v>
      </c>
      <c r="N24" s="7">
        <v>29018718.439999998</v>
      </c>
    </row>
    <row r="25" spans="1:14" s="2" customFormat="1" ht="15.75" customHeight="1">
      <c r="A25" s="10">
        <v>8</v>
      </c>
      <c r="B25" s="11" t="s">
        <v>139</v>
      </c>
      <c r="C25" s="7">
        <v>40639.689999999995</v>
      </c>
      <c r="D25" s="8">
        <v>1076</v>
      </c>
      <c r="E25" s="9"/>
      <c r="F25" s="9"/>
      <c r="G25" s="9"/>
      <c r="H25" s="9">
        <v>24</v>
      </c>
      <c r="I25" s="9">
        <v>24</v>
      </c>
      <c r="J25" s="9"/>
      <c r="K25" s="9"/>
      <c r="L25" s="7"/>
      <c r="M25" s="7">
        <v>40899195.81</v>
      </c>
      <c r="N25" s="7">
        <v>40899195.81</v>
      </c>
    </row>
    <row r="26" spans="1:14" s="2" customFormat="1" ht="12.75" customHeight="1">
      <c r="A26" s="10">
        <v>9</v>
      </c>
      <c r="B26" s="11" t="s">
        <v>140</v>
      </c>
      <c r="C26" s="7">
        <v>2430.7000000000003</v>
      </c>
      <c r="D26" s="8">
        <v>81</v>
      </c>
      <c r="E26" s="9"/>
      <c r="F26" s="9"/>
      <c r="G26" s="9"/>
      <c r="H26" s="9">
        <v>5</v>
      </c>
      <c r="I26" s="9">
        <v>5</v>
      </c>
      <c r="J26" s="9"/>
      <c r="K26" s="9"/>
      <c r="L26" s="7"/>
      <c r="M26" s="7">
        <v>5683676.91</v>
      </c>
      <c r="N26" s="7">
        <v>5683676.91</v>
      </c>
    </row>
    <row r="27" spans="1:14" s="2" customFormat="1" ht="13.5">
      <c r="A27" s="10">
        <v>10</v>
      </c>
      <c r="B27" s="11" t="s">
        <v>141</v>
      </c>
      <c r="C27" s="7">
        <v>13860.949999999999</v>
      </c>
      <c r="D27" s="8">
        <v>651</v>
      </c>
      <c r="E27" s="9"/>
      <c r="F27" s="9"/>
      <c r="G27" s="9"/>
      <c r="H27" s="9">
        <v>5</v>
      </c>
      <c r="I27" s="9">
        <v>5</v>
      </c>
      <c r="J27" s="9"/>
      <c r="K27" s="9"/>
      <c r="L27" s="7"/>
      <c r="M27" s="7">
        <v>9063237.14</v>
      </c>
      <c r="N27" s="7">
        <v>9063237.14</v>
      </c>
    </row>
    <row r="28" spans="1:14" s="2" customFormat="1" ht="15" customHeight="1">
      <c r="A28" s="10">
        <v>11</v>
      </c>
      <c r="B28" s="11" t="s">
        <v>142</v>
      </c>
      <c r="C28" s="7">
        <v>1226.9</v>
      </c>
      <c r="D28" s="8">
        <v>48</v>
      </c>
      <c r="E28" s="9"/>
      <c r="F28" s="9"/>
      <c r="G28" s="9"/>
      <c r="H28" s="9">
        <v>3</v>
      </c>
      <c r="I28" s="9">
        <v>3</v>
      </c>
      <c r="J28" s="9"/>
      <c r="K28" s="9"/>
      <c r="L28" s="7"/>
      <c r="M28" s="7">
        <v>2159750.68</v>
      </c>
      <c r="N28" s="7">
        <v>2159750.68</v>
      </c>
    </row>
    <row r="29" spans="1:14" s="2" customFormat="1" ht="13.5">
      <c r="A29" s="10">
        <v>12</v>
      </c>
      <c r="B29" s="11" t="s">
        <v>144</v>
      </c>
      <c r="C29" s="7">
        <v>4512.8</v>
      </c>
      <c r="D29" s="8">
        <v>116</v>
      </c>
      <c r="E29" s="9"/>
      <c r="F29" s="9"/>
      <c r="G29" s="9"/>
      <c r="H29" s="9">
        <v>2</v>
      </c>
      <c r="I29" s="9">
        <v>2</v>
      </c>
      <c r="J29" s="9"/>
      <c r="K29" s="9"/>
      <c r="L29" s="7"/>
      <c r="M29" s="7">
        <v>2827010.69</v>
      </c>
      <c r="N29" s="7">
        <v>2827010.69</v>
      </c>
    </row>
    <row r="30" spans="1:14" s="2" customFormat="1" ht="13.5">
      <c r="A30" s="10">
        <v>13</v>
      </c>
      <c r="B30" s="11" t="s">
        <v>145</v>
      </c>
      <c r="C30" s="7">
        <v>474</v>
      </c>
      <c r="D30" s="8">
        <v>12</v>
      </c>
      <c r="E30" s="9"/>
      <c r="F30" s="9"/>
      <c r="G30" s="9"/>
      <c r="H30" s="9">
        <v>1</v>
      </c>
      <c r="I30" s="9">
        <v>1</v>
      </c>
      <c r="J30" s="9"/>
      <c r="K30" s="9"/>
      <c r="L30" s="7"/>
      <c r="M30" s="7">
        <v>2683294</v>
      </c>
      <c r="N30" s="7">
        <v>2683294</v>
      </c>
    </row>
    <row r="31" spans="1:14" s="2" customFormat="1" ht="13.5">
      <c r="A31" s="10">
        <v>14</v>
      </c>
      <c r="B31" s="11" t="s">
        <v>146</v>
      </c>
      <c r="C31" s="7">
        <v>2627</v>
      </c>
      <c r="D31" s="8">
        <v>115</v>
      </c>
      <c r="E31" s="9"/>
      <c r="F31" s="9"/>
      <c r="G31" s="9"/>
      <c r="H31" s="9">
        <v>5</v>
      </c>
      <c r="I31" s="9">
        <v>5</v>
      </c>
      <c r="J31" s="9"/>
      <c r="K31" s="9"/>
      <c r="L31" s="7"/>
      <c r="M31" s="7">
        <v>1709371.5</v>
      </c>
      <c r="N31" s="7">
        <v>1709371.5</v>
      </c>
    </row>
    <row r="32" spans="1:14" s="2" customFormat="1" ht="13.5">
      <c r="A32" s="10">
        <v>15</v>
      </c>
      <c r="B32" s="11" t="s">
        <v>147</v>
      </c>
      <c r="C32" s="7">
        <v>1190</v>
      </c>
      <c r="D32" s="8">
        <v>37</v>
      </c>
      <c r="E32" s="9"/>
      <c r="F32" s="9"/>
      <c r="G32" s="9"/>
      <c r="H32" s="9">
        <v>2</v>
      </c>
      <c r="I32" s="9">
        <v>2</v>
      </c>
      <c r="J32" s="9"/>
      <c r="K32" s="9"/>
      <c r="L32" s="7"/>
      <c r="M32" s="7">
        <v>2548123.15</v>
      </c>
      <c r="N32" s="7">
        <v>2548123.15</v>
      </c>
    </row>
    <row r="33" spans="1:14" s="2" customFormat="1" ht="13.5">
      <c r="A33" s="10">
        <v>16</v>
      </c>
      <c r="B33" s="11" t="s">
        <v>148</v>
      </c>
      <c r="C33" s="7">
        <v>3047.7</v>
      </c>
      <c r="D33" s="8">
        <v>72</v>
      </c>
      <c r="E33" s="9"/>
      <c r="F33" s="9"/>
      <c r="G33" s="9"/>
      <c r="H33" s="9">
        <v>4</v>
      </c>
      <c r="I33" s="9">
        <v>4</v>
      </c>
      <c r="J33" s="9"/>
      <c r="K33" s="9"/>
      <c r="L33" s="7"/>
      <c r="M33" s="7">
        <v>4238726.55</v>
      </c>
      <c r="N33" s="7">
        <v>4238726.55</v>
      </c>
    </row>
    <row r="34" spans="1:14" s="2" customFormat="1" ht="13.5">
      <c r="A34" s="10">
        <v>17</v>
      </c>
      <c r="B34" s="11" t="s">
        <v>149</v>
      </c>
      <c r="C34" s="7">
        <v>1388.2</v>
      </c>
      <c r="D34" s="8">
        <v>49</v>
      </c>
      <c r="E34" s="9"/>
      <c r="F34" s="9"/>
      <c r="G34" s="9"/>
      <c r="H34" s="9">
        <v>2</v>
      </c>
      <c r="I34" s="9">
        <v>2</v>
      </c>
      <c r="J34" s="9"/>
      <c r="K34" s="9"/>
      <c r="L34" s="7"/>
      <c r="M34" s="7">
        <v>1820286.69</v>
      </c>
      <c r="N34" s="7">
        <v>1820286.69</v>
      </c>
    </row>
    <row r="35" spans="1:14" s="2" customFormat="1" ht="13.5">
      <c r="A35" s="10">
        <v>18</v>
      </c>
      <c r="B35" s="11" t="s">
        <v>150</v>
      </c>
      <c r="C35" s="7">
        <v>1232</v>
      </c>
      <c r="D35" s="8">
        <v>37</v>
      </c>
      <c r="E35" s="9"/>
      <c r="F35" s="9"/>
      <c r="G35" s="9"/>
      <c r="H35" s="9">
        <v>1</v>
      </c>
      <c r="I35" s="9">
        <v>1</v>
      </c>
      <c r="J35" s="9"/>
      <c r="K35" s="9"/>
      <c r="L35" s="7"/>
      <c r="M35" s="7">
        <v>2117292.74</v>
      </c>
      <c r="N35" s="7">
        <v>2117292.74</v>
      </c>
    </row>
    <row r="36" spans="1:14" s="2" customFormat="1" ht="13.5">
      <c r="A36" s="10">
        <v>19</v>
      </c>
      <c r="B36" s="11" t="s">
        <v>151</v>
      </c>
      <c r="C36" s="7">
        <v>1094.65</v>
      </c>
      <c r="D36" s="8">
        <v>33</v>
      </c>
      <c r="E36" s="9"/>
      <c r="F36" s="9"/>
      <c r="G36" s="9"/>
      <c r="H36" s="9">
        <v>1</v>
      </c>
      <c r="I36" s="9">
        <v>1</v>
      </c>
      <c r="J36" s="9"/>
      <c r="K36" s="9"/>
      <c r="L36" s="7"/>
      <c r="M36" s="7">
        <v>723483.24</v>
      </c>
      <c r="N36" s="7">
        <v>723483.24</v>
      </c>
    </row>
  </sheetData>
  <sheetProtection/>
  <mergeCells count="13">
    <mergeCell ref="K1:N1"/>
    <mergeCell ref="K2:N2"/>
    <mergeCell ref="K3:N3"/>
    <mergeCell ref="K4:N4"/>
    <mergeCell ref="A9:N9"/>
    <mergeCell ref="A10:N10"/>
    <mergeCell ref="A17:B17"/>
    <mergeCell ref="A13:A15"/>
    <mergeCell ref="B13:B15"/>
    <mergeCell ref="E13:I13"/>
    <mergeCell ref="J13:N13"/>
    <mergeCell ref="C13:C14"/>
    <mergeCell ref="D13:D14"/>
  </mergeCells>
  <printOptions/>
  <pageMargins left="0.3937007874015748" right="0.3937007874015748" top="1.1811023622047245" bottom="0.3937007874015748" header="0.31496062992125984" footer="0.31496062992125984"/>
  <pageSetup firstPageNumber="34" useFirstPageNumber="1" fitToHeight="18" fitToWidth="1" horizontalDpi="180" verticalDpi="180" orientation="landscape" paperSize="9" scale="85" r:id="rId1"/>
  <headerFooter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2016-08-05T03:22:04Z</dcterms:modified>
  <cp:category/>
  <cp:version/>
  <cp:contentType/>
  <cp:contentStatus/>
</cp:coreProperties>
</file>